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/>
  </bookViews>
  <sheets>
    <sheet name="St. žáci do 15 let" sheetId="2" r:id="rId1"/>
  </sheets>
  <calcPr calcId="125725" iterateDelta="1E-4"/>
</workbook>
</file>

<file path=xl/calcChain.xml><?xml version="1.0" encoding="utf-8"?>
<calcChain xmlns="http://schemas.openxmlformats.org/spreadsheetml/2006/main">
  <c r="L35" i="2"/>
  <c r="L17"/>
  <c r="L13"/>
  <c r="L16"/>
  <c r="L23"/>
  <c r="H35"/>
  <c r="H17"/>
  <c r="H13"/>
  <c r="H16"/>
  <c r="H23"/>
  <c r="L22"/>
  <c r="H22"/>
  <c r="L29"/>
  <c r="L25"/>
  <c r="L26"/>
  <c r="H29"/>
  <c r="H25"/>
  <c r="H26"/>
  <c r="L10"/>
  <c r="L39"/>
  <c r="L20"/>
  <c r="L14"/>
  <c r="H10"/>
  <c r="H39"/>
  <c r="M39" s="1"/>
  <c r="H20"/>
  <c r="H14"/>
  <c r="L32"/>
  <c r="H32"/>
  <c r="L11"/>
  <c r="L28"/>
  <c r="H11"/>
  <c r="H28"/>
  <c r="L12"/>
  <c r="L24"/>
  <c r="L37"/>
  <c r="H12"/>
  <c r="H24"/>
  <c r="H37"/>
  <c r="L9"/>
  <c r="L36"/>
  <c r="H9"/>
  <c r="H36"/>
  <c r="L8"/>
  <c r="H8"/>
  <c r="L34"/>
  <c r="L18"/>
  <c r="H34"/>
  <c r="H18"/>
  <c r="L19"/>
  <c r="L30"/>
  <c r="H19"/>
  <c r="H30"/>
  <c r="L31"/>
  <c r="L15"/>
  <c r="L21"/>
  <c r="H31"/>
  <c r="H15"/>
  <c r="H21"/>
  <c r="L6"/>
  <c r="H6"/>
  <c r="L33"/>
  <c r="H33"/>
  <c r="L7"/>
  <c r="H7"/>
  <c r="L38"/>
  <c r="H38"/>
  <c r="L27"/>
  <c r="H27"/>
  <c r="M35" l="1"/>
  <c r="N35" s="1"/>
  <c r="M14"/>
  <c r="N14" s="1"/>
  <c r="M25"/>
  <c r="N25" s="1"/>
  <c r="M29"/>
  <c r="N29" s="1"/>
  <c r="M26"/>
  <c r="N26" s="1"/>
  <c r="M13"/>
  <c r="N13" s="1"/>
  <c r="M16"/>
  <c r="N16" s="1"/>
  <c r="M23"/>
  <c r="N23" s="1"/>
  <c r="M9"/>
  <c r="M36"/>
  <c r="M24"/>
  <c r="M17"/>
  <c r="N17" s="1"/>
  <c r="M22"/>
  <c r="N22" s="1"/>
  <c r="M10"/>
  <c r="N10" s="1"/>
  <c r="M20"/>
  <c r="N20" s="1"/>
  <c r="M28"/>
  <c r="M8"/>
  <c r="M32"/>
  <c r="M15"/>
  <c r="N15" s="1"/>
  <c r="M37"/>
  <c r="N37" s="1"/>
  <c r="M12"/>
  <c r="M11"/>
  <c r="M18"/>
  <c r="N18" s="1"/>
  <c r="M34"/>
  <c r="M30"/>
  <c r="N30" s="1"/>
  <c r="M19"/>
  <c r="M31"/>
  <c r="N31" s="1"/>
  <c r="M21"/>
  <c r="M33"/>
  <c r="N33" s="1"/>
  <c r="M6"/>
  <c r="M38"/>
  <c r="M7"/>
  <c r="N7" s="1"/>
  <c r="M27"/>
  <c r="N27" l="1"/>
  <c r="N11"/>
  <c r="N28"/>
  <c r="N32"/>
  <c r="N19"/>
  <c r="N12"/>
  <c r="N24"/>
  <c r="N36"/>
  <c r="N9"/>
  <c r="N8"/>
  <c r="N21"/>
  <c r="N6"/>
  <c r="N34"/>
  <c r="N38"/>
</calcChain>
</file>

<file path=xl/sharedStrings.xml><?xml version="1.0" encoding="utf-8"?>
<sst xmlns="http://schemas.openxmlformats.org/spreadsheetml/2006/main" count="87" uniqueCount="62">
  <si>
    <t>Těl.hm.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</si>
  <si>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</si>
  <si>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</si>
  <si>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</si>
  <si>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</si>
  <si>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</si>
  <si>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</si>
  <si>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</si>
  <si>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</si>
  <si>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</si>
  <si>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-</t>
  </si>
  <si>
    <t>Příjmení + Jméno</t>
  </si>
  <si>
    <t>Kubíková Marie</t>
  </si>
  <si>
    <t>Rok nar.</t>
  </si>
  <si>
    <t>Matík David</t>
  </si>
  <si>
    <t>Blaha Roman</t>
  </si>
  <si>
    <t>Džobák Alexander</t>
  </si>
  <si>
    <t>Sára Matouš</t>
  </si>
  <si>
    <t>Klempár Boris</t>
  </si>
  <si>
    <t>Kozlová Karolina</t>
  </si>
  <si>
    <t>Kolář David</t>
  </si>
  <si>
    <t>Klůc Tomáš</t>
  </si>
  <si>
    <t>Polhoš Marek</t>
  </si>
  <si>
    <t>Parolek Jan</t>
  </si>
  <si>
    <t>Šafratová Vendula</t>
  </si>
  <si>
    <t>Kantor Martin</t>
  </si>
  <si>
    <t>Horník David</t>
  </si>
  <si>
    <t>Komárek Dominik</t>
  </si>
  <si>
    <t>Bubla Jan</t>
  </si>
  <si>
    <t>Šimčík Vojtěch</t>
  </si>
  <si>
    <t>Ferko David</t>
  </si>
  <si>
    <t>Novák Vojtěch</t>
  </si>
  <si>
    <t>Drobek Samuel</t>
  </si>
  <si>
    <t>Krejčík Vojtěch</t>
  </si>
  <si>
    <t>Bednář Petr</t>
  </si>
  <si>
    <t>Čmiel Matyáš</t>
  </si>
  <si>
    <t>Doležal Matyáš</t>
  </si>
  <si>
    <t>Kocháň Ondřej</t>
  </si>
  <si>
    <t>Tarnay Michal</t>
  </si>
  <si>
    <t>Dobrý Jan</t>
  </si>
  <si>
    <t>Valdman Petr</t>
  </si>
  <si>
    <t>Oračko Dominik</t>
  </si>
  <si>
    <t>Pompa Lukáš</t>
  </si>
  <si>
    <t>Podškubka Tomáš</t>
  </si>
  <si>
    <t>Pecka Adam</t>
  </si>
  <si>
    <t>Božejovský David</t>
  </si>
  <si>
    <t>Winkler Vít</t>
  </si>
  <si>
    <t>SKVOZ Horní Suchá</t>
  </si>
  <si>
    <t>TJ SOUZ Boskovice</t>
  </si>
  <si>
    <t>TJ Holešov</t>
  </si>
  <si>
    <t>S. Jižní svahy Zlín 5</t>
  </si>
  <si>
    <t>TJ Baník Sokolov</t>
  </si>
  <si>
    <t>TJ VTŽ Chomutov</t>
  </si>
  <si>
    <t>S. Moravská Ostrava</t>
  </si>
  <si>
    <t>SKV Bon. Bohumín</t>
  </si>
  <si>
    <t>TJ Rotas Rotava</t>
  </si>
  <si>
    <t>SKV Teplice</t>
  </si>
  <si>
    <t>Vzpírání Haná Náměšť</t>
  </si>
  <si>
    <t>SK Lázně Bohdaneč</t>
  </si>
  <si>
    <t>TJ TŽ Třinec</t>
  </si>
  <si>
    <t>Sokolov</t>
  </si>
  <si>
    <t>MČR 2018 STARŠÍ ŽÁCI - Sinclair body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</si>
</sst>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_ ;[Red]\-0\ "/>
  </numFmts>
  <fonts count="13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4" fillId="5" borderId="8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" fontId="4" fillId="5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" fontId="4" fillId="5" borderId="10" xfId="0" applyNumberFormat="1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12" xfId="0" applyBorder="1"/>
    <xf numFmtId="165" fontId="2" fillId="0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4" fillId="5" borderId="11" xfId="0" applyNumberFormat="1" applyFont="1" applyFill="1" applyBorder="1" applyAlignment="1">
      <alignment horizontal="center"/>
    </xf>
    <xf numFmtId="165" fontId="2" fillId="0" borderId="1" xfId="0" quotePrefix="1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2" fillId="0" borderId="10" xfId="0" quotePrefix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12" fillId="4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164" fontId="2" fillId="0" borderId="11" xfId="0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topLeftCell="A4" zoomScale="120" zoomScaleNormal="120" workbookViewId="0">
      <selection activeCell="Q10" sqref="Q10"/>
    </sheetView>
  </sheetViews>
  <sheetFormatPr defaultRowHeight="12.75"/>
  <cols>
    <col min="1" max="1" width="7" customWidth="1"/>
    <col min="2" max="2" width="17.140625" customWidth="1"/>
    <col min="3" max="3" width="5.85546875" customWidth="1"/>
    <col min="4" max="4" width="16" customWidth="1"/>
    <col min="5" max="13" width="5.7109375" hidden="1" customWidth="1"/>
    <col min="14" max="14" width="9.28515625" customWidth="1"/>
  </cols>
  <sheetData>
    <row r="1" spans="1:15" ht="15.75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ht="15.75" customHeight="1">
      <c r="A2" s="71">
        <v>43253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7" t="s">
        <v>60</v>
      </c>
      <c r="M2" s="38"/>
      <c r="N2" s="38"/>
    </row>
    <row r="3" spans="1:15" ht="9.75" customHeight="1" thickBot="1"/>
    <row r="4" spans="1:15" ht="13.5" thickBot="1">
      <c r="A4" s="47" t="s">
        <v>0</v>
      </c>
      <c r="B4" s="39" t="s">
        <v>11</v>
      </c>
      <c r="C4" s="49" t="s">
        <v>13</v>
      </c>
      <c r="D4" s="41" t="s">
        <v>1</v>
      </c>
      <c r="E4" s="2" t="s">
        <v>2</v>
      </c>
      <c r="F4" s="3"/>
      <c r="G4" s="3"/>
      <c r="H4" s="4"/>
      <c r="I4" s="2" t="s">
        <v>3</v>
      </c>
      <c r="J4" s="3"/>
      <c r="K4" s="3"/>
      <c r="L4" s="4"/>
      <c r="M4" s="43" t="s">
        <v>4</v>
      </c>
      <c r="N4" s="45" t="s">
        <v>5</v>
      </c>
    </row>
    <row r="5" spans="1:15" ht="13.5" thickBot="1">
      <c r="A5" s="48"/>
      <c r="B5" s="40"/>
      <c r="C5" s="50"/>
      <c r="D5" s="42"/>
      <c r="E5" s="5" t="s">
        <v>6</v>
      </c>
      <c r="F5" s="6" t="s">
        <v>7</v>
      </c>
      <c r="G5" s="7" t="s">
        <v>8</v>
      </c>
      <c r="H5" s="9" t="s">
        <v>9</v>
      </c>
      <c r="I5" s="7" t="s">
        <v>6</v>
      </c>
      <c r="J5" s="6" t="s">
        <v>7</v>
      </c>
      <c r="K5" s="7" t="s">
        <v>8</v>
      </c>
      <c r="L5" s="9" t="s">
        <v>9</v>
      </c>
      <c r="M5" s="44"/>
      <c r="N5" s="46"/>
    </row>
    <row r="6" spans="1:15">
      <c r="A6" s="28">
        <v>137</v>
      </c>
      <c r="B6" s="29" t="s">
        <v>41</v>
      </c>
      <c r="C6" s="30">
        <v>2003</v>
      </c>
      <c r="D6" s="52" t="s">
        <v>51</v>
      </c>
      <c r="E6" s="65">
        <v>125</v>
      </c>
      <c r="F6" s="65">
        <v>130</v>
      </c>
      <c r="G6" s="65">
        <v>0</v>
      </c>
      <c r="H6" s="66">
        <f>IF(MAX(E6:G6)&lt;0,0,MAX(E6:G6))</f>
        <v>130</v>
      </c>
      <c r="I6" s="65">
        <v>150</v>
      </c>
      <c r="J6" s="65">
        <v>-160</v>
      </c>
      <c r="K6" s="67">
        <v>-160</v>
      </c>
      <c r="L6" s="31">
        <f>IF(MAX(I6:K6)&lt;0,0,MAX(I6:K6))</f>
        <v>150</v>
      </c>
      <c r="M6" s="32">
        <f>SUM(H6,L6)</f>
        <v>280</v>
      </c>
      <c r="N6" s="33">
        <f>IF(ISNUMBER(A6), (IF(175.508&lt; A6,M6, TRUNC(10^(0.75194503*((LOG((A6/175.508)/LOG(10))*(LOG((A6/175.508)/LOG(10)))))),4)*M6)), 0)</f>
        <v>285.65600000000001</v>
      </c>
      <c r="O6">
        <v>1</v>
      </c>
    </row>
    <row r="7" spans="1:15">
      <c r="A7" s="22">
        <v>54.2</v>
      </c>
      <c r="B7" s="1" t="s">
        <v>22</v>
      </c>
      <c r="C7" s="13">
        <v>2003</v>
      </c>
      <c r="D7" s="53" t="s">
        <v>51</v>
      </c>
      <c r="E7" s="57">
        <v>71</v>
      </c>
      <c r="F7" s="57">
        <v>76</v>
      </c>
      <c r="G7" s="57">
        <v>79</v>
      </c>
      <c r="H7" s="60">
        <f>IF(MAX(E7:G7)&lt;0,0,MAX(E7:G7))</f>
        <v>79</v>
      </c>
      <c r="I7" s="57">
        <v>95</v>
      </c>
      <c r="J7" s="57">
        <v>102</v>
      </c>
      <c r="K7" s="57">
        <v>-104</v>
      </c>
      <c r="L7" s="10">
        <f>IF(MAX(I7:K7)&lt;0,0,MAX(I7:K7))</f>
        <v>102</v>
      </c>
      <c r="M7" s="20">
        <f>SUM(H7,L7)</f>
        <v>181</v>
      </c>
      <c r="N7" s="8">
        <f>IF(ISNUMBER(A7), (IF(175.508&lt; A7,M7, TRUNC(10^(0.75194503*((LOG((A7/175.508)/LOG(10))*(LOG((A7/175.508)/LOG(10)))))),4)*M7)), 0)</f>
        <v>284.0976</v>
      </c>
      <c r="O7">
        <v>2</v>
      </c>
    </row>
    <row r="8" spans="1:15">
      <c r="A8" s="22">
        <v>44.1</v>
      </c>
      <c r="B8" s="23" t="s">
        <v>14</v>
      </c>
      <c r="C8" s="24">
        <v>2004</v>
      </c>
      <c r="D8" s="51" t="s">
        <v>47</v>
      </c>
      <c r="E8" s="57">
        <v>50</v>
      </c>
      <c r="F8" s="57">
        <v>53</v>
      </c>
      <c r="G8" s="57">
        <v>55</v>
      </c>
      <c r="H8" s="59">
        <f>IF(MAX(E8:G8)&lt;0,0,MAX(E8:G8))</f>
        <v>55</v>
      </c>
      <c r="I8" s="57">
        <v>62</v>
      </c>
      <c r="J8" s="57">
        <v>71</v>
      </c>
      <c r="K8" s="58">
        <v>-75</v>
      </c>
      <c r="L8" s="25">
        <f>IF(MAX(I8:K8)&lt;0,0,MAX(I8:K8))</f>
        <v>71</v>
      </c>
      <c r="M8" s="26">
        <f>SUM(H8,L8)</f>
        <v>126</v>
      </c>
      <c r="N8" s="27">
        <f>IF(ISNUMBER(A8), (IF(175.508&lt; A8,M8, TRUNC(10^(0.75194503*((LOG((A8/175.508)/LOG(10))*(LOG((A8/175.508)/LOG(10)))))),4)*M8)), 0)</f>
        <v>234.92699999999999</v>
      </c>
      <c r="O8">
        <v>3</v>
      </c>
    </row>
    <row r="9" spans="1:15">
      <c r="A9" s="22">
        <v>43.4</v>
      </c>
      <c r="B9" s="23" t="s">
        <v>16</v>
      </c>
      <c r="C9" s="24">
        <v>2004</v>
      </c>
      <c r="D9" s="51" t="s">
        <v>47</v>
      </c>
      <c r="E9" s="57">
        <v>-50</v>
      </c>
      <c r="F9" s="57">
        <v>50</v>
      </c>
      <c r="G9" s="57">
        <v>54</v>
      </c>
      <c r="H9" s="59">
        <f>IF(MAX(E9:G9)&lt;0,0,MAX(E9:G9))</f>
        <v>54</v>
      </c>
      <c r="I9" s="57">
        <v>62</v>
      </c>
      <c r="J9" s="57">
        <v>67</v>
      </c>
      <c r="K9" s="58">
        <v>-73</v>
      </c>
      <c r="L9" s="25">
        <f>IF(MAX(I9:K9)&lt;0,0,MAX(I9:K9))</f>
        <v>67</v>
      </c>
      <c r="M9" s="26">
        <f>SUM(H9,L9)</f>
        <v>121</v>
      </c>
      <c r="N9" s="27">
        <f>IF(ISNUMBER(A9), (IF(175.508&lt; A9,M9, TRUNC(10^(0.75194503*((LOG((A9/175.508)/LOG(10))*(LOG((A9/175.508)/LOG(10)))))),4)*M9)), 0)</f>
        <v>228.90779999999998</v>
      </c>
      <c r="O9">
        <v>4</v>
      </c>
    </row>
    <row r="10" spans="1:15">
      <c r="A10" s="15">
        <v>65.3</v>
      </c>
      <c r="B10" s="12" t="s">
        <v>33</v>
      </c>
      <c r="C10" s="13">
        <v>2004</v>
      </c>
      <c r="D10" s="54" t="s">
        <v>51</v>
      </c>
      <c r="E10" s="57">
        <v>67</v>
      </c>
      <c r="F10" s="57">
        <v>-71</v>
      </c>
      <c r="G10" s="57">
        <v>71</v>
      </c>
      <c r="H10" s="60">
        <f>IF(MAX(E10:G10)&lt;0,0,MAX(E10:G10))</f>
        <v>71</v>
      </c>
      <c r="I10" s="57">
        <v>88</v>
      </c>
      <c r="J10" s="57">
        <v>92</v>
      </c>
      <c r="K10" s="57">
        <v>95</v>
      </c>
      <c r="L10" s="10">
        <f>IF(MAX(I10:K10)&lt;0,0,MAX(I10:K10))</f>
        <v>95</v>
      </c>
      <c r="M10" s="20">
        <f>SUM(H10,L10)</f>
        <v>166</v>
      </c>
      <c r="N10" s="8">
        <f>IF(ISNUMBER(A10), (IF(175.508&lt; A10,M10, TRUNC(10^(0.75194503*((LOG((A10/175.508)/LOG(10))*(LOG((A10/175.508)/LOG(10)))))),4)*M10)), 0)</f>
        <v>228.41599999999997</v>
      </c>
      <c r="O10">
        <v>5</v>
      </c>
    </row>
    <row r="11" spans="1:15">
      <c r="A11" s="22">
        <v>53.4</v>
      </c>
      <c r="B11" s="68" t="s">
        <v>24</v>
      </c>
      <c r="C11" s="13">
        <v>2004</v>
      </c>
      <c r="D11" s="53" t="s">
        <v>47</v>
      </c>
      <c r="E11" s="57">
        <v>58</v>
      </c>
      <c r="F11" s="57">
        <v>-63</v>
      </c>
      <c r="G11" s="57">
        <v>63</v>
      </c>
      <c r="H11" s="60">
        <f>IF(MAX(E11:G11)&lt;0,0,MAX(E11:G11))</f>
        <v>63</v>
      </c>
      <c r="I11" s="57">
        <v>74</v>
      </c>
      <c r="J11" s="57">
        <v>-78</v>
      </c>
      <c r="K11" s="57">
        <v>-78</v>
      </c>
      <c r="L11" s="10">
        <f>IF(MAX(I11:K11)&lt;0,0,MAX(I11:K11))</f>
        <v>74</v>
      </c>
      <c r="M11" s="20">
        <f>SUM(H11,L11)</f>
        <v>137</v>
      </c>
      <c r="N11" s="8">
        <f>IF(ISNUMBER(A11), (IF(175.508&lt; A11,M11, TRUNC(10^(0.75194503*((LOG((A11/175.508)/LOG(10))*(LOG((A11/175.508)/LOG(10)))))),4)*M11)), 0)</f>
        <v>217.52860000000001</v>
      </c>
      <c r="O11">
        <v>6</v>
      </c>
    </row>
    <row r="12" spans="1:15">
      <c r="A12" s="22">
        <v>47.7</v>
      </c>
      <c r="B12" s="1" t="s">
        <v>18</v>
      </c>
      <c r="C12" s="13">
        <v>2004</v>
      </c>
      <c r="D12" s="53" t="s">
        <v>47</v>
      </c>
      <c r="E12" s="57">
        <v>50</v>
      </c>
      <c r="F12" s="57">
        <v>53</v>
      </c>
      <c r="G12" s="57">
        <v>56</v>
      </c>
      <c r="H12" s="60">
        <f>IF(MAX(E12:G12)&lt;0,0,MAX(E12:G12))</f>
        <v>56</v>
      </c>
      <c r="I12" s="57">
        <v>60</v>
      </c>
      <c r="J12" s="57">
        <v>64</v>
      </c>
      <c r="K12" s="57">
        <v>68</v>
      </c>
      <c r="L12" s="10">
        <f>IF(MAX(I12:K12)&lt;0,0,MAX(I12:K12))</f>
        <v>68</v>
      </c>
      <c r="M12" s="20">
        <f>SUM(H12,L12)</f>
        <v>124</v>
      </c>
      <c r="N12" s="8">
        <f>IF(ISNUMBER(A12), (IF(175.508&lt; A12,M12, TRUNC(10^(0.75194503*((LOG((A12/175.508)/LOG(10))*(LOG((A12/175.508)/LOG(10)))))),4)*M12)), 0)</f>
        <v>215.83439999999999</v>
      </c>
      <c r="O12">
        <v>7</v>
      </c>
    </row>
    <row r="13" spans="1:15">
      <c r="A13" s="22">
        <v>99.1</v>
      </c>
      <c r="B13" s="1" t="s">
        <v>44</v>
      </c>
      <c r="C13" s="13">
        <v>2003</v>
      </c>
      <c r="D13" s="53" t="s">
        <v>56</v>
      </c>
      <c r="E13" s="57">
        <v>85</v>
      </c>
      <c r="F13" s="57">
        <v>-90</v>
      </c>
      <c r="G13" s="57">
        <v>-90</v>
      </c>
      <c r="H13" s="60">
        <f>IF(MAX(E13:G13)&lt;0,0,MAX(E13:G13))</f>
        <v>85</v>
      </c>
      <c r="I13" s="57">
        <v>100</v>
      </c>
      <c r="J13" s="57">
        <v>-110</v>
      </c>
      <c r="K13" s="64">
        <v>-110</v>
      </c>
      <c r="L13" s="10">
        <f>IF(MAX(I13:K13)&lt;0,0,MAX(I13:K13))</f>
        <v>100</v>
      </c>
      <c r="M13" s="20">
        <f>SUM(H13,L13)</f>
        <v>185</v>
      </c>
      <c r="N13" s="8">
        <f>IF(ISNUMBER(A13), (IF(175.508&lt; A13,M13, TRUNC(10^(0.75194503*((LOG((A13/175.508)/LOG(10))*(LOG((A13/175.508)/LOG(10)))))),4)*M13)), 0)</f>
        <v>205.8125</v>
      </c>
      <c r="O13">
        <v>8</v>
      </c>
    </row>
    <row r="14" spans="1:15">
      <c r="A14" s="15">
        <v>64.900000000000006</v>
      </c>
      <c r="B14" s="12" t="s">
        <v>30</v>
      </c>
      <c r="C14" s="13">
        <v>2004</v>
      </c>
      <c r="D14" s="54" t="s">
        <v>47</v>
      </c>
      <c r="E14" s="57">
        <v>-60</v>
      </c>
      <c r="F14" s="57">
        <v>60</v>
      </c>
      <c r="G14" s="57">
        <v>63</v>
      </c>
      <c r="H14" s="60">
        <f>IF(MAX(E14:G14)&lt;0,0,MAX(E14:G14))</f>
        <v>63</v>
      </c>
      <c r="I14" s="57">
        <v>76</v>
      </c>
      <c r="J14" s="57">
        <v>80</v>
      </c>
      <c r="K14" s="57">
        <v>84</v>
      </c>
      <c r="L14" s="10">
        <f>IF(MAX(I14:K14)&lt;0,0,MAX(I14:K14))</f>
        <v>84</v>
      </c>
      <c r="M14" s="20">
        <f>SUM(H14,L14)</f>
        <v>147</v>
      </c>
      <c r="N14" s="8">
        <f>IF(ISNUMBER(A14), (IF(175.508&lt; A14,M14, TRUNC(10^(0.75194503*((LOG((A14/175.508)/LOG(10))*(LOG((A14/175.508)/LOG(10)))))),4)*M14)), 0)</f>
        <v>203.0805</v>
      </c>
      <c r="O14">
        <v>9</v>
      </c>
    </row>
    <row r="15" spans="1:15">
      <c r="A15" s="15">
        <v>56.8</v>
      </c>
      <c r="B15" s="68" t="s">
        <v>12</v>
      </c>
      <c r="C15" s="13">
        <v>2003</v>
      </c>
      <c r="D15" s="54" t="s">
        <v>53</v>
      </c>
      <c r="E15" s="57">
        <v>53</v>
      </c>
      <c r="F15" s="57">
        <v>59</v>
      </c>
      <c r="G15" s="57">
        <v>61</v>
      </c>
      <c r="H15" s="60">
        <f>IF(MAX(E15:G15)&lt;0,0,MAX(E15:G15))</f>
        <v>61</v>
      </c>
      <c r="I15" s="57">
        <v>64</v>
      </c>
      <c r="J15" s="57">
        <v>69</v>
      </c>
      <c r="K15" s="57">
        <v>73</v>
      </c>
      <c r="L15" s="10">
        <f>IF(MAX(I15:K15)&lt;0,0,MAX(I15:K15))</f>
        <v>73</v>
      </c>
      <c r="M15" s="20">
        <f>SUM(H15,L15)</f>
        <v>134</v>
      </c>
      <c r="N15" s="8">
        <f>IF(ISNUMBER(A15), (IF(175.508&lt; A15,M15, TRUNC(10^(0.75194503*((LOG((A15/175.508)/LOG(10))*(LOG((A15/175.508)/LOG(10)))))),4)*M15)), 0)</f>
        <v>203.05020000000002</v>
      </c>
      <c r="O15">
        <v>10</v>
      </c>
    </row>
    <row r="16" spans="1:15">
      <c r="A16" s="22">
        <v>106.8</v>
      </c>
      <c r="B16" s="1" t="s">
        <v>43</v>
      </c>
      <c r="C16" s="13">
        <v>2003</v>
      </c>
      <c r="D16" s="53" t="s">
        <v>50</v>
      </c>
      <c r="E16" s="57">
        <v>80</v>
      </c>
      <c r="F16" s="57">
        <v>0</v>
      </c>
      <c r="G16" s="57">
        <v>0</v>
      </c>
      <c r="H16" s="60">
        <f>IF(MAX(E16:G16)&lt;0,0,MAX(E16:G16))</f>
        <v>80</v>
      </c>
      <c r="I16" s="57">
        <v>91</v>
      </c>
      <c r="J16" s="57">
        <v>95</v>
      </c>
      <c r="K16" s="64">
        <v>0</v>
      </c>
      <c r="L16" s="10">
        <f>IF(MAX(I16:K16)&lt;0,0,MAX(I16:K16))</f>
        <v>95</v>
      </c>
      <c r="M16" s="20">
        <f>SUM(H16,L16)</f>
        <v>175</v>
      </c>
      <c r="N16" s="8">
        <f>IF(ISNUMBER(A16), (IF(175.508&lt; A16,M16, TRUNC(10^(0.75194503*((LOG((A16/175.508)/LOG(10))*(LOG((A16/175.508)/LOG(10)))))),4)*M16)), 0)</f>
        <v>189.6825</v>
      </c>
      <c r="O16">
        <v>11</v>
      </c>
    </row>
    <row r="17" spans="1:15" s="11" customFormat="1">
      <c r="A17" s="22">
        <v>89.9</v>
      </c>
      <c r="B17" s="1" t="s">
        <v>45</v>
      </c>
      <c r="C17" s="13">
        <v>2003</v>
      </c>
      <c r="D17" s="53" t="s">
        <v>51</v>
      </c>
      <c r="E17" s="57">
        <v>70</v>
      </c>
      <c r="F17" s="57">
        <v>-75</v>
      </c>
      <c r="G17" s="57">
        <v>-75</v>
      </c>
      <c r="H17" s="60">
        <f>IF(MAX(E17:G17)&lt;0,0,MAX(E17:G17))</f>
        <v>70</v>
      </c>
      <c r="I17" s="57">
        <v>90</v>
      </c>
      <c r="J17" s="57">
        <v>-95</v>
      </c>
      <c r="K17" s="64">
        <v>-97</v>
      </c>
      <c r="L17" s="10">
        <f>IF(MAX(I17:K17)&lt;0,0,MAX(I17:K17))</f>
        <v>90</v>
      </c>
      <c r="M17" s="20">
        <f>SUM(H17,L17)</f>
        <v>160</v>
      </c>
      <c r="N17" s="8">
        <f>IF(ISNUMBER(A17), (IF(175.508&lt; A17,M17, TRUNC(10^(0.75194503*((LOG((A17/175.508)/LOG(10))*(LOG((A17/175.508)/LOG(10)))))),4)*M17)), 0)</f>
        <v>185.16800000000001</v>
      </c>
      <c r="O17">
        <v>12</v>
      </c>
    </row>
    <row r="18" spans="1:15" s="11" customFormat="1">
      <c r="A18" s="15">
        <v>85</v>
      </c>
      <c r="B18" s="12" t="s">
        <v>39</v>
      </c>
      <c r="C18" s="13">
        <v>2003</v>
      </c>
      <c r="D18" s="54" t="s">
        <v>57</v>
      </c>
      <c r="E18" s="57">
        <v>62</v>
      </c>
      <c r="F18" s="57">
        <v>67</v>
      </c>
      <c r="G18" s="57">
        <v>70</v>
      </c>
      <c r="H18" s="60">
        <f>IF(MAX(E18:G18)&lt;0,0,MAX(E18:G18))</f>
        <v>70</v>
      </c>
      <c r="I18" s="57">
        <v>80</v>
      </c>
      <c r="J18" s="57">
        <v>85</v>
      </c>
      <c r="K18" s="57">
        <v>-90</v>
      </c>
      <c r="L18" s="10">
        <f>IF(MAX(I18:K18)&lt;0,0,MAX(I18:K18))</f>
        <v>85</v>
      </c>
      <c r="M18" s="20">
        <f>SUM(H18,L18)</f>
        <v>155</v>
      </c>
      <c r="N18" s="14">
        <f>IF(ISNUMBER(A18), (IF(175.508&lt; A18,M18, TRUNC(10^(0.75194503*((LOG((A18/175.508)/LOG(10))*(LOG((A18/175.508)/LOG(10)))))),4)*M18)), 0)</f>
        <v>184.01599999999999</v>
      </c>
      <c r="O18">
        <v>13</v>
      </c>
    </row>
    <row r="19" spans="1:15" s="11" customFormat="1">
      <c r="A19" s="15">
        <v>66.5</v>
      </c>
      <c r="B19" s="12" t="s">
        <v>28</v>
      </c>
      <c r="C19" s="13">
        <v>2004</v>
      </c>
      <c r="D19" s="54" t="s">
        <v>55</v>
      </c>
      <c r="E19" s="57">
        <v>55</v>
      </c>
      <c r="F19" s="57">
        <v>-58</v>
      </c>
      <c r="G19" s="57">
        <v>-58</v>
      </c>
      <c r="H19" s="60">
        <f>IF(MAX(E19:G19)&lt;0,0,MAX(E19:G19))</f>
        <v>55</v>
      </c>
      <c r="I19" s="57">
        <v>74</v>
      </c>
      <c r="J19" s="57">
        <v>79</v>
      </c>
      <c r="K19" s="57">
        <v>-82</v>
      </c>
      <c r="L19" s="10">
        <f>IF(MAX(I19:K19)&lt;0,0,MAX(I19:K19))</f>
        <v>79</v>
      </c>
      <c r="M19" s="20">
        <f>SUM(H19,L19)</f>
        <v>134</v>
      </c>
      <c r="N19" s="8">
        <f>IF(ISNUMBER(A19), (IF(175.508&lt; A19,M19, TRUNC(10^(0.75194503*((LOG((A19/175.508)/LOG(10))*(LOG((A19/175.508)/LOG(10)))))),4)*M19)), 0)</f>
        <v>182.2534</v>
      </c>
      <c r="O19">
        <v>14</v>
      </c>
    </row>
    <row r="20" spans="1:15" s="11" customFormat="1">
      <c r="A20" s="15">
        <v>67.099999999999994</v>
      </c>
      <c r="B20" s="12" t="s">
        <v>31</v>
      </c>
      <c r="C20" s="13">
        <v>2003</v>
      </c>
      <c r="D20" s="54" t="s">
        <v>54</v>
      </c>
      <c r="E20" s="57">
        <v>-58</v>
      </c>
      <c r="F20" s="57">
        <v>58</v>
      </c>
      <c r="G20" s="57">
        <v>60</v>
      </c>
      <c r="H20" s="60">
        <f>IF(MAX(E20:G20)&lt;0,0,MAX(E20:G20))</f>
        <v>60</v>
      </c>
      <c r="I20" s="57">
        <v>68</v>
      </c>
      <c r="J20" s="57">
        <v>73</v>
      </c>
      <c r="K20" s="57">
        <v>-76</v>
      </c>
      <c r="L20" s="10">
        <f>IF(MAX(I20:K20)&lt;0,0,MAX(I20:K20))</f>
        <v>73</v>
      </c>
      <c r="M20" s="20">
        <f>SUM(H20,L20)</f>
        <v>133</v>
      </c>
      <c r="N20" s="8">
        <f>IF(ISNUMBER(A20), (IF(175.508&lt; A20,M20, TRUNC(10^(0.75194503*((LOG((A20/175.508)/LOG(10))*(LOG((A20/175.508)/LOG(10)))))),4)*M20)), 0)</f>
        <v>179.86920000000001</v>
      </c>
      <c r="O20">
        <v>15</v>
      </c>
    </row>
    <row r="21" spans="1:15">
      <c r="A21" s="15">
        <v>60.5</v>
      </c>
      <c r="B21" s="12" t="s">
        <v>26</v>
      </c>
      <c r="C21" s="13">
        <v>2004</v>
      </c>
      <c r="D21" s="54" t="s">
        <v>52</v>
      </c>
      <c r="E21" s="57">
        <v>-50</v>
      </c>
      <c r="F21" s="57">
        <v>-50</v>
      </c>
      <c r="G21" s="57">
        <v>50</v>
      </c>
      <c r="H21" s="60">
        <f>IF(MAX(E21:G21)&lt;0,0,MAX(E21:G21))</f>
        <v>50</v>
      </c>
      <c r="I21" s="57">
        <v>65</v>
      </c>
      <c r="J21" s="57">
        <v>72</v>
      </c>
      <c r="K21" s="64">
        <v>-85</v>
      </c>
      <c r="L21" s="10">
        <f>IF(MAX(I21:K21)&lt;0,0,MAX(I21:K21))</f>
        <v>72</v>
      </c>
      <c r="M21" s="20">
        <f>SUM(H21,L21)</f>
        <v>122</v>
      </c>
      <c r="N21" s="8">
        <f>IF(ISNUMBER(A21), (IF(175.508&lt; A21,M21, TRUNC(10^(0.75194503*((LOG((A21/175.508)/LOG(10))*(LOG((A21/175.508)/LOG(10)))))),4)*M21)), 0)</f>
        <v>176.6926</v>
      </c>
      <c r="O21">
        <v>16</v>
      </c>
    </row>
    <row r="22" spans="1:15">
      <c r="A22" s="15">
        <v>84.8</v>
      </c>
      <c r="B22" s="12" t="s">
        <v>38</v>
      </c>
      <c r="C22" s="13">
        <v>2003</v>
      </c>
      <c r="D22" s="54" t="s">
        <v>47</v>
      </c>
      <c r="E22" s="57">
        <v>60</v>
      </c>
      <c r="F22" s="57">
        <v>63</v>
      </c>
      <c r="G22" s="57">
        <v>-66</v>
      </c>
      <c r="H22" s="60">
        <f>IF(MAX(E22:G22)&lt;0,0,MAX(E22:G22))</f>
        <v>63</v>
      </c>
      <c r="I22" s="57">
        <v>75</v>
      </c>
      <c r="J22" s="57">
        <v>-81</v>
      </c>
      <c r="K22" s="57">
        <v>81</v>
      </c>
      <c r="L22" s="10">
        <f>IF(MAX(I22:K22)&lt;0,0,MAX(I22:K22))</f>
        <v>81</v>
      </c>
      <c r="M22" s="20">
        <f>SUM(H22,L22)</f>
        <v>144</v>
      </c>
      <c r="N22" s="14">
        <f>IF(ISNUMBER(A22), (IF(175.508&lt; A22,M22, TRUNC(10^(0.75194503*((LOG((A22/175.508)/LOG(10))*(LOG((A22/175.508)/LOG(10)))))),4)*M22)), 0)</f>
        <v>171.15840000000003</v>
      </c>
      <c r="O22">
        <v>17</v>
      </c>
    </row>
    <row r="23" spans="1:15">
      <c r="A23" s="22">
        <v>91.9</v>
      </c>
      <c r="B23" s="1" t="s">
        <v>42</v>
      </c>
      <c r="C23" s="13">
        <v>2003</v>
      </c>
      <c r="D23" s="53" t="s">
        <v>58</v>
      </c>
      <c r="E23" s="57">
        <v>60</v>
      </c>
      <c r="F23" s="57">
        <v>62</v>
      </c>
      <c r="G23" s="57">
        <v>63</v>
      </c>
      <c r="H23" s="60">
        <f>IF(MAX(E23:G23)&lt;0,0,MAX(E23:G23))</f>
        <v>63</v>
      </c>
      <c r="I23" s="57">
        <v>80</v>
      </c>
      <c r="J23" s="57">
        <v>83</v>
      </c>
      <c r="K23" s="64">
        <v>85</v>
      </c>
      <c r="L23" s="10">
        <f>IF(MAX(I23:K23)&lt;0,0,MAX(I23:K23))</f>
        <v>85</v>
      </c>
      <c r="M23" s="20">
        <f>SUM(H23,L23)</f>
        <v>148</v>
      </c>
      <c r="N23" s="8">
        <f>IF(ISNUMBER(A23), (IF(175.508&lt; A23,M23, TRUNC(10^(0.75194503*((LOG((A23/175.508)/LOG(10))*(LOG((A23/175.508)/LOG(10)))))),4)*M23)), 0)</f>
        <v>169.66720000000001</v>
      </c>
      <c r="O23">
        <v>18</v>
      </c>
    </row>
    <row r="24" spans="1:15">
      <c r="A24" s="22">
        <v>48.4</v>
      </c>
      <c r="B24" s="1" t="s">
        <v>20</v>
      </c>
      <c r="C24" s="13">
        <v>2005</v>
      </c>
      <c r="D24" s="53" t="s">
        <v>49</v>
      </c>
      <c r="E24" s="57">
        <v>38</v>
      </c>
      <c r="F24" s="57">
        <v>41</v>
      </c>
      <c r="G24" s="57">
        <v>-43</v>
      </c>
      <c r="H24" s="60">
        <f>IF(MAX(E24:G24)&lt;0,0,MAX(E24:G24))</f>
        <v>41</v>
      </c>
      <c r="I24" s="57">
        <v>49</v>
      </c>
      <c r="J24" s="57">
        <v>54</v>
      </c>
      <c r="K24" s="57">
        <v>56</v>
      </c>
      <c r="L24" s="10">
        <f>IF(MAX(I24:K24)&lt;0,0,MAX(I24:K24))</f>
        <v>56</v>
      </c>
      <c r="M24" s="20">
        <f>SUM(H24,L24)</f>
        <v>97</v>
      </c>
      <c r="N24" s="8">
        <f>IF(ISNUMBER(A24), (IF(175.508&lt; A24,M24, TRUNC(10^(0.75194503*((LOG((A24/175.508)/LOG(10))*(LOG((A24/175.508)/LOG(10)))))),4)*M24)), 0)</f>
        <v>166.76240000000001</v>
      </c>
      <c r="O24">
        <v>19</v>
      </c>
    </row>
    <row r="25" spans="1:15">
      <c r="A25" s="22">
        <v>74.400000000000006</v>
      </c>
      <c r="B25" s="1" t="s">
        <v>35</v>
      </c>
      <c r="C25" s="13">
        <v>2004</v>
      </c>
      <c r="D25" s="53" t="s">
        <v>59</v>
      </c>
      <c r="E25" s="57">
        <v>52</v>
      </c>
      <c r="F25" s="57">
        <v>57</v>
      </c>
      <c r="G25" s="57">
        <v>60</v>
      </c>
      <c r="H25" s="60">
        <f>IF(MAX(E25:G25)&lt;0,0,MAX(E25:G25))</f>
        <v>60</v>
      </c>
      <c r="I25" s="57">
        <v>68</v>
      </c>
      <c r="J25" s="57">
        <v>71</v>
      </c>
      <c r="K25" s="64">
        <v>-73</v>
      </c>
      <c r="L25" s="10">
        <f>IF(MAX(I25:K25)&lt;0,0,MAX(I25:K25))</f>
        <v>71</v>
      </c>
      <c r="M25" s="20">
        <f>SUM(H25,L25)</f>
        <v>131</v>
      </c>
      <c r="N25" s="8">
        <f>IF(ISNUMBER(A25), (IF(175.508&lt; A25,M25, TRUNC(10^(0.75194503*((LOG((A25/175.508)/LOG(10))*(LOG((A25/175.508)/LOG(10)))))),4)*M25)), 0)</f>
        <v>166.6189</v>
      </c>
      <c r="O25">
        <v>20</v>
      </c>
    </row>
    <row r="26" spans="1:15">
      <c r="A26" s="22">
        <v>69.8</v>
      </c>
      <c r="B26" s="1" t="s">
        <v>40</v>
      </c>
      <c r="C26" s="13">
        <v>2003</v>
      </c>
      <c r="D26" s="53" t="s">
        <v>55</v>
      </c>
      <c r="E26" s="57">
        <v>50</v>
      </c>
      <c r="F26" s="57">
        <v>-52</v>
      </c>
      <c r="G26" s="57">
        <v>52</v>
      </c>
      <c r="H26" s="60">
        <f>IF(MAX(E26:G26)&lt;0,0,MAX(E26:G26))</f>
        <v>52</v>
      </c>
      <c r="I26" s="57">
        <v>65</v>
      </c>
      <c r="J26" s="57">
        <v>70</v>
      </c>
      <c r="K26" s="64">
        <v>74</v>
      </c>
      <c r="L26" s="10">
        <f>IF(MAX(I26:K26)&lt;0,0,MAX(I26:K26))</f>
        <v>74</v>
      </c>
      <c r="M26" s="20">
        <f>SUM(H26,L26)</f>
        <v>126</v>
      </c>
      <c r="N26" s="8">
        <f>IF(ISNUMBER(A26), (IF(175.508&lt; A26,M26, TRUNC(10^(0.75194503*((LOG((A26/175.508)/LOG(10))*(LOG((A26/175.508)/LOG(10)))))),4)*M26)), 0)</f>
        <v>166.32000000000002</v>
      </c>
      <c r="O26">
        <v>21</v>
      </c>
    </row>
    <row r="27" spans="1:15">
      <c r="A27" s="34">
        <v>47.1</v>
      </c>
      <c r="B27" s="69" t="s">
        <v>19</v>
      </c>
      <c r="C27" s="24">
        <v>2005</v>
      </c>
      <c r="D27" s="51" t="s">
        <v>53</v>
      </c>
      <c r="E27" s="57">
        <v>39</v>
      </c>
      <c r="F27" s="57">
        <v>-41</v>
      </c>
      <c r="G27" s="61">
        <v>43</v>
      </c>
      <c r="H27" s="60">
        <f>IF(MAX(E27:G27)&lt;0,0,MAX(E27:G27))</f>
        <v>43</v>
      </c>
      <c r="I27" s="57">
        <v>-48</v>
      </c>
      <c r="J27" s="57">
        <v>48</v>
      </c>
      <c r="K27" s="57">
        <v>51</v>
      </c>
      <c r="L27" s="10">
        <f>IF(MAX(I27:K27)&lt;0,0,MAX(I27:K27))</f>
        <v>51</v>
      </c>
      <c r="M27" s="20">
        <f>SUM(H27,L27)</f>
        <v>94</v>
      </c>
      <c r="N27" s="8">
        <f>IF(ISNUMBER(A27), (IF(175.508&lt; A27,M27, TRUNC(10^(0.75194503*((LOG((A27/175.508)/LOG(10))*(LOG((A27/175.508)/LOG(10)))))),4)*M27)), 0)</f>
        <v>165.393</v>
      </c>
      <c r="O27">
        <v>22</v>
      </c>
    </row>
    <row r="28" spans="1:15">
      <c r="A28" s="22">
        <v>54.5</v>
      </c>
      <c r="B28" s="1" t="s">
        <v>23</v>
      </c>
      <c r="C28" s="13">
        <v>2003</v>
      </c>
      <c r="D28" s="53" t="s">
        <v>48</v>
      </c>
      <c r="E28" s="57">
        <v>40</v>
      </c>
      <c r="F28" s="57">
        <v>-43</v>
      </c>
      <c r="G28" s="57">
        <v>43</v>
      </c>
      <c r="H28" s="60">
        <f>IF(MAX(E28:G28)&lt;0,0,MAX(E28:G28))</f>
        <v>43</v>
      </c>
      <c r="I28" s="57">
        <v>55</v>
      </c>
      <c r="J28" s="57">
        <v>58</v>
      </c>
      <c r="K28" s="57">
        <v>61</v>
      </c>
      <c r="L28" s="10">
        <f>IF(MAX(I28:K28)&lt;0,0,MAX(I28:K28))</f>
        <v>61</v>
      </c>
      <c r="M28" s="20">
        <f>SUM(H28,L28)</f>
        <v>104</v>
      </c>
      <c r="N28" s="8">
        <f>IF(ISNUMBER(A28), (IF(175.508&lt; A28,M28, TRUNC(10^(0.75194503*((LOG((A28/175.508)/LOG(10))*(LOG((A28/175.508)/LOG(10)))))),4)*M28)), 0)</f>
        <v>162.55199999999999</v>
      </c>
      <c r="O28">
        <v>23</v>
      </c>
    </row>
    <row r="29" spans="1:15">
      <c r="A29" s="22">
        <v>72.2</v>
      </c>
      <c r="B29" s="1" t="s">
        <v>36</v>
      </c>
      <c r="C29" s="13">
        <v>2004</v>
      </c>
      <c r="D29" s="53" t="s">
        <v>56</v>
      </c>
      <c r="E29" s="57">
        <v>53</v>
      </c>
      <c r="F29" s="57">
        <v>56</v>
      </c>
      <c r="G29" s="57">
        <v>58</v>
      </c>
      <c r="H29" s="60">
        <f>IF(MAX(E29:G29)&lt;0,0,MAX(E29:G29))</f>
        <v>58</v>
      </c>
      <c r="I29" s="57">
        <v>67</v>
      </c>
      <c r="J29" s="57">
        <v>-71</v>
      </c>
      <c r="K29" s="64">
        <v>-71</v>
      </c>
      <c r="L29" s="10">
        <f>IF(MAX(I29:K29)&lt;0,0,MAX(I29:K29))</f>
        <v>67</v>
      </c>
      <c r="M29" s="20">
        <f>SUM(H29,L29)</f>
        <v>125</v>
      </c>
      <c r="N29" s="8">
        <f>IF(ISNUMBER(A29), (IF(175.508&lt; A29,M29, TRUNC(10^(0.75194503*((LOG((A29/175.508)/LOG(10))*(LOG((A29/175.508)/LOG(10)))))),4)*M29)), 0)</f>
        <v>161.72499999999999</v>
      </c>
      <c r="O29">
        <v>24</v>
      </c>
    </row>
    <row r="30" spans="1:15">
      <c r="A30" s="15">
        <v>63.6</v>
      </c>
      <c r="B30" s="12" t="s">
        <v>29</v>
      </c>
      <c r="C30" s="13">
        <v>2004</v>
      </c>
      <c r="D30" s="54" t="s">
        <v>49</v>
      </c>
      <c r="E30" s="57">
        <v>-48</v>
      </c>
      <c r="F30" s="57">
        <v>48</v>
      </c>
      <c r="G30" s="57">
        <v>-55</v>
      </c>
      <c r="H30" s="60">
        <f>IF(MAX(E30:G30)&lt;0,0,MAX(E30:G30))</f>
        <v>48</v>
      </c>
      <c r="I30" s="57">
        <v>60</v>
      </c>
      <c r="J30" s="57">
        <v>64</v>
      </c>
      <c r="K30" s="57">
        <v>-68</v>
      </c>
      <c r="L30" s="10">
        <f>IF(MAX(I30:K30)&lt;0,0,MAX(I30:K30))</f>
        <v>64</v>
      </c>
      <c r="M30" s="20">
        <f>SUM(H30,L30)</f>
        <v>112</v>
      </c>
      <c r="N30" s="8">
        <f>IF(ISNUMBER(A30), (IF(175.508&lt; A30,M30, TRUNC(10^(0.75194503*((LOG((A30/175.508)/LOG(10))*(LOG((A30/175.508)/LOG(10)))))),4)*M30)), 0)</f>
        <v>156.79999999999998</v>
      </c>
      <c r="O30">
        <v>25</v>
      </c>
    </row>
    <row r="31" spans="1:15">
      <c r="A31" s="15">
        <v>59.8</v>
      </c>
      <c r="B31" s="12" t="s">
        <v>25</v>
      </c>
      <c r="C31" s="13">
        <v>2005</v>
      </c>
      <c r="D31" s="54" t="s">
        <v>54</v>
      </c>
      <c r="E31" s="57">
        <v>40</v>
      </c>
      <c r="F31" s="57">
        <v>43</v>
      </c>
      <c r="G31" s="57">
        <v>46</v>
      </c>
      <c r="H31" s="60">
        <f>IF(MAX(E31:G31)&lt;0,0,MAX(E31:G31))</f>
        <v>46</v>
      </c>
      <c r="I31" s="57">
        <v>56</v>
      </c>
      <c r="J31" s="57">
        <v>60</v>
      </c>
      <c r="K31" s="57">
        <v>-64</v>
      </c>
      <c r="L31" s="10">
        <f>IF(MAX(I31:K31)&lt;0,0,MAX(I31:K31))</f>
        <v>60</v>
      </c>
      <c r="M31" s="20">
        <f>SUM(H31,L31)</f>
        <v>106</v>
      </c>
      <c r="N31" s="8">
        <f>IF(ISNUMBER(A31), (IF(175.508&lt; A31,M31, TRUNC(10^(0.75194503*((LOG((A31/175.508)/LOG(10))*(LOG((A31/175.508)/LOG(10)))))),4)*M31)), 0)</f>
        <v>154.7706</v>
      </c>
      <c r="O31">
        <v>26</v>
      </c>
    </row>
    <row r="32" spans="1:15">
      <c r="A32" s="15">
        <v>62</v>
      </c>
      <c r="B32" s="12" t="s">
        <v>27</v>
      </c>
      <c r="C32" s="13">
        <v>2003</v>
      </c>
      <c r="D32" s="54" t="s">
        <v>48</v>
      </c>
      <c r="E32" s="57">
        <v>40</v>
      </c>
      <c r="F32" s="57">
        <v>43</v>
      </c>
      <c r="G32" s="57">
        <v>47</v>
      </c>
      <c r="H32" s="60">
        <f>IF(MAX(E32:G32)&lt;0,0,MAX(E32:G32))</f>
        <v>47</v>
      </c>
      <c r="I32" s="57">
        <v>57</v>
      </c>
      <c r="J32" s="57">
        <v>60</v>
      </c>
      <c r="K32" s="64">
        <v>-64</v>
      </c>
      <c r="L32" s="10">
        <f>IF(MAX(I32:K32)&lt;0,0,MAX(I32:K32))</f>
        <v>60</v>
      </c>
      <c r="M32" s="20">
        <f>SUM(H32,L32)</f>
        <v>107</v>
      </c>
      <c r="N32" s="8">
        <f>IF(ISNUMBER(A32), (IF(175.508&lt; A32,M32, TRUNC(10^(0.75194503*((LOG((A32/175.508)/LOG(10))*(LOG((A32/175.508)/LOG(10)))))),4)*M32)), 0)</f>
        <v>152.37869999999998</v>
      </c>
      <c r="O32">
        <v>27</v>
      </c>
    </row>
    <row r="33" spans="1:15">
      <c r="A33" s="22">
        <v>71.2</v>
      </c>
      <c r="B33" s="1" t="s">
        <v>34</v>
      </c>
      <c r="C33" s="13">
        <v>2004</v>
      </c>
      <c r="D33" s="53" t="s">
        <v>51</v>
      </c>
      <c r="E33" s="57">
        <v>50</v>
      </c>
      <c r="F33" s="57">
        <v>53</v>
      </c>
      <c r="G33" s="57">
        <v>55</v>
      </c>
      <c r="H33" s="60">
        <f>IF(MAX(E33:G33)&lt;0,0,MAX(E33:G33))</f>
        <v>55</v>
      </c>
      <c r="I33" s="57">
        <v>60</v>
      </c>
      <c r="J33" s="57">
        <v>-63</v>
      </c>
      <c r="K33" s="64">
        <v>-64</v>
      </c>
      <c r="L33" s="10">
        <f>IF(MAX(I33:K33)&lt;0,0,MAX(I33:K33))</f>
        <v>60</v>
      </c>
      <c r="M33" s="20">
        <f>SUM(H33,L33)</f>
        <v>115</v>
      </c>
      <c r="N33" s="8">
        <f>IF(ISNUMBER(A33), (IF(175.508&lt; A33,M33, TRUNC(10^(0.75194503*((LOG((A33/175.508)/LOG(10))*(LOG((A33/175.508)/LOG(10)))))),4)*M33)), 0)</f>
        <v>150.006</v>
      </c>
      <c r="O33">
        <v>28</v>
      </c>
    </row>
    <row r="34" spans="1:15">
      <c r="A34" s="15">
        <v>80.3</v>
      </c>
      <c r="B34" s="12" t="s">
        <v>37</v>
      </c>
      <c r="C34" s="13">
        <v>2003</v>
      </c>
      <c r="D34" s="54" t="s">
        <v>50</v>
      </c>
      <c r="E34" s="57">
        <v>43</v>
      </c>
      <c r="F34" s="57">
        <v>45</v>
      </c>
      <c r="G34" s="57">
        <v>47</v>
      </c>
      <c r="H34" s="60">
        <f>IF(MAX(E34:G34)&lt;0,0,MAX(E34:G34))</f>
        <v>47</v>
      </c>
      <c r="I34" s="57">
        <v>57</v>
      </c>
      <c r="J34" s="57">
        <v>60</v>
      </c>
      <c r="K34" s="57">
        <v>63</v>
      </c>
      <c r="L34" s="10">
        <f>IF(MAX(I34:K34)&lt;0,0,MAX(I34:K34))</f>
        <v>63</v>
      </c>
      <c r="M34" s="20">
        <f>SUM(H34,L34)</f>
        <v>110</v>
      </c>
      <c r="N34" s="14">
        <f>IF(ISNUMBER(A34), (IF(175.508&lt; A34,M34, TRUNC(10^(0.75194503*((LOG((A34/175.508)/LOG(10))*(LOG((A34/175.508)/LOG(10)))))),4)*M34)), 0)</f>
        <v>134.29900000000001</v>
      </c>
      <c r="O34">
        <v>29</v>
      </c>
    </row>
    <row r="35" spans="1:15">
      <c r="A35" s="22">
        <v>96.3</v>
      </c>
      <c r="B35" s="1" t="s">
        <v>46</v>
      </c>
      <c r="C35" s="13">
        <v>2004</v>
      </c>
      <c r="D35" s="53" t="s">
        <v>56</v>
      </c>
      <c r="E35" s="57">
        <v>47</v>
      </c>
      <c r="F35" s="57">
        <v>50</v>
      </c>
      <c r="G35" s="57">
        <v>53</v>
      </c>
      <c r="H35" s="60">
        <f>IF(MAX(E35:G35)&lt;0,0,MAX(E35:G35))</f>
        <v>53</v>
      </c>
      <c r="I35" s="57">
        <v>59</v>
      </c>
      <c r="J35" s="57">
        <v>63</v>
      </c>
      <c r="K35" s="64">
        <v>66</v>
      </c>
      <c r="L35" s="10">
        <f>IF(MAX(I35:K35)&lt;0,0,MAX(I35:K35))</f>
        <v>66</v>
      </c>
      <c r="M35" s="20">
        <f>SUM(H35,L35)</f>
        <v>119</v>
      </c>
      <c r="N35" s="8">
        <f>IF(ISNUMBER(A35), (IF(175.508&lt; A35,M35, TRUNC(10^(0.75194503*((LOG((A35/175.508)/LOG(10))*(LOG((A35/175.508)/LOG(10)))))),4)*M35)), 0)</f>
        <v>133.85120000000001</v>
      </c>
      <c r="O35">
        <v>30</v>
      </c>
    </row>
    <row r="36" spans="1:15">
      <c r="A36" s="22">
        <v>44.1</v>
      </c>
      <c r="B36" s="23" t="s">
        <v>15</v>
      </c>
      <c r="C36" s="24">
        <v>2004</v>
      </c>
      <c r="D36" s="51" t="s">
        <v>48</v>
      </c>
      <c r="E36" s="57">
        <v>28</v>
      </c>
      <c r="F36" s="57">
        <v>-31</v>
      </c>
      <c r="G36" s="57">
        <v>31</v>
      </c>
      <c r="H36" s="59">
        <f>IF(MAX(E36:G36)&lt;0,0,MAX(E36:G36))</f>
        <v>31</v>
      </c>
      <c r="I36" s="57">
        <v>37</v>
      </c>
      <c r="J36" s="57">
        <v>40</v>
      </c>
      <c r="K36" s="58">
        <v>-42</v>
      </c>
      <c r="L36" s="25">
        <f>IF(MAX(I36:K36)&lt;0,0,MAX(I36:K36))</f>
        <v>40</v>
      </c>
      <c r="M36" s="26">
        <f>SUM(H36,L36)</f>
        <v>71</v>
      </c>
      <c r="N36" s="27">
        <f>IF(ISNUMBER(A36), (IF(175.508&lt; A36,M36, TRUNC(10^(0.75194503*((LOG((A36/175.508)/LOG(10))*(LOG((A36/175.508)/LOG(10)))))),4)*M36)), 0)</f>
        <v>132.37950000000001</v>
      </c>
      <c r="O36">
        <v>31</v>
      </c>
    </row>
    <row r="37" spans="1:15">
      <c r="A37" s="22">
        <v>49.4</v>
      </c>
      <c r="B37" s="1" t="s">
        <v>17</v>
      </c>
      <c r="C37" s="13">
        <v>2005</v>
      </c>
      <c r="D37" s="53" t="s">
        <v>50</v>
      </c>
      <c r="E37" s="57">
        <v>31</v>
      </c>
      <c r="F37" s="57">
        <v>33</v>
      </c>
      <c r="G37" s="57">
        <v>34</v>
      </c>
      <c r="H37" s="60">
        <f>IF(MAX(E37:G37)&lt;0,0,MAX(E37:G37))</f>
        <v>34</v>
      </c>
      <c r="I37" s="57">
        <v>41</v>
      </c>
      <c r="J37" s="57">
        <v>43</v>
      </c>
      <c r="K37" s="57">
        <v>-44</v>
      </c>
      <c r="L37" s="10">
        <f>IF(MAX(I37:K37)&lt;0,0,MAX(I37:K37))</f>
        <v>43</v>
      </c>
      <c r="M37" s="20">
        <f>SUM(H37,L37)</f>
        <v>77</v>
      </c>
      <c r="N37" s="8">
        <f>IF(ISNUMBER(A37), (IF(175.508&lt; A37,M37, TRUNC(10^(0.75194503*((LOG((A37/175.508)/LOG(10))*(LOG((A37/175.508)/LOG(10)))))),4)*M37)), 0)</f>
        <v>130.1377</v>
      </c>
      <c r="O37">
        <v>32</v>
      </c>
    </row>
    <row r="38" spans="1:15">
      <c r="A38" s="22">
        <v>51.5</v>
      </c>
      <c r="B38" s="1" t="s">
        <v>21</v>
      </c>
      <c r="C38" s="13">
        <v>2005</v>
      </c>
      <c r="D38" s="53" t="s">
        <v>52</v>
      </c>
      <c r="E38" s="57">
        <v>-31</v>
      </c>
      <c r="F38" s="57">
        <v>31</v>
      </c>
      <c r="G38" s="57">
        <v>-35</v>
      </c>
      <c r="H38" s="60">
        <f>IF(MAX(E38:G38)&lt;0,0,MAX(E38:G38))</f>
        <v>31</v>
      </c>
      <c r="I38" s="57">
        <v>41</v>
      </c>
      <c r="J38" s="57">
        <v>43</v>
      </c>
      <c r="K38" s="57">
        <v>45</v>
      </c>
      <c r="L38" s="10">
        <f>IF(MAX(I38:K38)&lt;0,0,MAX(I38:K38))</f>
        <v>45</v>
      </c>
      <c r="M38" s="20">
        <f>SUM(H38,L38)</f>
        <v>76</v>
      </c>
      <c r="N38" s="8">
        <f>IF(ISNUMBER(A38), (IF(175.508&lt; A38,M38, TRUNC(10^(0.75194503*((LOG((A38/175.508)/LOG(10))*(LOG((A38/175.508)/LOG(10)))))),4)*M38)), 0)</f>
        <v>124.16879999999999</v>
      </c>
      <c r="O38">
        <v>33</v>
      </c>
    </row>
    <row r="39" spans="1:15" ht="13.5" thickBot="1">
      <c r="A39" s="17">
        <v>65.8</v>
      </c>
      <c r="B39" s="18" t="s">
        <v>32</v>
      </c>
      <c r="C39" s="19">
        <v>2004</v>
      </c>
      <c r="D39" s="55" t="s">
        <v>53</v>
      </c>
      <c r="E39" s="62">
        <v>55</v>
      </c>
      <c r="F39" s="62">
        <v>-60</v>
      </c>
      <c r="G39" s="62">
        <v>60</v>
      </c>
      <c r="H39" s="63">
        <f>IF(MAX(E39:G39)&lt;0,0,MAX(E39:G39))</f>
        <v>60</v>
      </c>
      <c r="I39" s="62">
        <v>0</v>
      </c>
      <c r="J39" s="62">
        <v>0</v>
      </c>
      <c r="K39" s="62">
        <v>0</v>
      </c>
      <c r="L39" s="16">
        <f>IF(MAX(I39:K39)&lt;0,0,MAX(I39:K39))</f>
        <v>0</v>
      </c>
      <c r="M39" s="21">
        <f>SUM(H39,L39)</f>
        <v>60</v>
      </c>
      <c r="N39" s="72" t="s">
        <v>10</v>
      </c>
      <c r="O39">
        <v>34</v>
      </c>
    </row>
    <row r="40" spans="1: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</sheetData>
  <sortState ref="A6:N39">
    <sortCondition descending="1" ref="N6:N39"/>
  </sortState>
  <mergeCells count="10">
    <mergeCell ref="A1:N1"/>
    <mergeCell ref="A2:B2"/>
    <mergeCell ref="C2:K2"/>
    <mergeCell ref="L2:N2"/>
    <mergeCell ref="A4:A5"/>
    <mergeCell ref="B4:B5"/>
    <mergeCell ref="C4:C5"/>
    <mergeCell ref="D4:D5"/>
    <mergeCell ref="M4:M5"/>
    <mergeCell ref="N4:N5"/>
  </mergeCells>
  <printOptions horizontalCentered="1"/>
  <pageMargins left="0.59055118110236227" right="0.59055118110236227" top="0.59055118110236227" bottom="0.59055118110236227" header="0" footer="0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St. žáci do 15 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2017-05-01T00:12:25Z</cp:lastPrinted>
  <dcterms:created xsi:type="dcterms:W3CDTF">2017-04-29T16:55:30Z</dcterms:created>
  <dcterms:modified xsi:type="dcterms:W3CDTF">2018-06-03T07:53:46Z</dcterms:modified>
</cp:coreProperties>
</file>