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 activeTab="1"/>
  </bookViews>
  <sheets>
    <sheet name="Graf1" sheetId="2" r:id="rId1"/>
    <sheet name="Muži" sheetId="1" r:id="rId2"/>
  </sheets>
  <calcPr calcId="125725"/>
</workbook>
</file>

<file path=xl/calcChain.xml><?xml version="1.0" encoding="utf-8"?>
<calcChain xmlns="http://schemas.openxmlformats.org/spreadsheetml/2006/main">
  <c r="N17" i="1"/>
  <c r="H43"/>
  <c r="L48"/>
  <c r="H48"/>
  <c r="L47"/>
  <c r="H47"/>
  <c r="L46"/>
  <c r="H46"/>
  <c r="L45"/>
  <c r="H45"/>
  <c r="L44"/>
  <c r="H44"/>
  <c r="L43"/>
  <c r="L41"/>
  <c r="H41"/>
  <c r="L40"/>
  <c r="H40"/>
  <c r="L39"/>
  <c r="H39"/>
  <c r="L38"/>
  <c r="H38"/>
  <c r="L37"/>
  <c r="H37"/>
  <c r="L36"/>
  <c r="H36"/>
  <c r="H34"/>
  <c r="L34"/>
  <c r="H33"/>
  <c r="L33"/>
  <c r="H32"/>
  <c r="L32"/>
  <c r="H31"/>
  <c r="L31"/>
  <c r="H30"/>
  <c r="L30"/>
  <c r="H29"/>
  <c r="L29"/>
  <c r="H27"/>
  <c r="L27"/>
  <c r="H26"/>
  <c r="L26"/>
  <c r="H25"/>
  <c r="L25"/>
  <c r="H24"/>
  <c r="L24"/>
  <c r="H23"/>
  <c r="L23"/>
  <c r="H22"/>
  <c r="L22"/>
  <c r="H20"/>
  <c r="L20"/>
  <c r="H19"/>
  <c r="L19"/>
  <c r="H18"/>
  <c r="L18"/>
  <c r="H17"/>
  <c r="L17"/>
  <c r="H16"/>
  <c r="L16"/>
  <c r="H15"/>
  <c r="L15"/>
  <c r="H12"/>
  <c r="L12"/>
  <c r="H11"/>
  <c r="L11"/>
  <c r="H13"/>
  <c r="L13"/>
  <c r="L10"/>
  <c r="H10"/>
  <c r="H8"/>
  <c r="L8"/>
  <c r="H9"/>
  <c r="L9"/>
  <c r="M33" l="1"/>
  <c r="N33" s="1"/>
  <c r="M26"/>
  <c r="N26" s="1"/>
  <c r="M23"/>
  <c r="N23" s="1"/>
  <c r="M22"/>
  <c r="N22" s="1"/>
  <c r="M19"/>
  <c r="N19" s="1"/>
  <c r="M20"/>
  <c r="N20" s="1"/>
  <c r="M13"/>
  <c r="N13" s="1"/>
  <c r="M11"/>
  <c r="N11" s="1"/>
  <c r="M16"/>
  <c r="N16" s="1"/>
  <c r="M18"/>
  <c r="N18" s="1"/>
  <c r="M8"/>
  <c r="N8" s="1"/>
  <c r="M15"/>
  <c r="N15" s="1"/>
  <c r="M17"/>
  <c r="M25"/>
  <c r="N25" s="1"/>
  <c r="M27"/>
  <c r="N27" s="1"/>
  <c r="M31"/>
  <c r="N31" s="1"/>
  <c r="M32"/>
  <c r="N32" s="1"/>
  <c r="M37"/>
  <c r="N37" s="1"/>
  <c r="M38"/>
  <c r="N38" s="1"/>
  <c r="M39"/>
  <c r="N39" s="1"/>
  <c r="M41"/>
  <c r="N41" s="1"/>
  <c r="M43"/>
  <c r="N43" s="1"/>
  <c r="M44"/>
  <c r="N44" s="1"/>
  <c r="M46"/>
  <c r="N46" s="1"/>
  <c r="M47"/>
  <c r="N47" s="1"/>
  <c r="M48"/>
  <c r="N48" s="1"/>
  <c r="M12"/>
  <c r="N12" s="1"/>
  <c r="M24"/>
  <c r="N24" s="1"/>
  <c r="M29"/>
  <c r="N29" s="1"/>
  <c r="M30"/>
  <c r="N30" s="1"/>
  <c r="M34"/>
  <c r="N34" s="1"/>
  <c r="M36"/>
  <c r="N36" s="1"/>
  <c r="M40"/>
  <c r="N40" s="1"/>
  <c r="M45"/>
  <c r="N45" s="1"/>
  <c r="M9"/>
  <c r="N9" s="1"/>
  <c r="M10"/>
  <c r="N10" s="1"/>
  <c r="N21" l="1"/>
  <c r="N28"/>
  <c r="N14"/>
  <c r="N35"/>
  <c r="N42"/>
  <c r="N7"/>
  <c r="O7" l="1"/>
  <c r="O14"/>
  <c r="O28"/>
  <c r="O42"/>
  <c r="O21"/>
  <c r="O35"/>
</calcChain>
</file>

<file path=xl/sharedStrings.xml><?xml version="1.0" encoding="utf-8"?>
<sst xmlns="http://schemas.openxmlformats.org/spreadsheetml/2006/main" count="88" uniqueCount="81">
  <si>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</si>
  <si>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</si>
  <si>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</si>
  <si>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</si>
  <si>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</si>
  <si>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</si>
  <si>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</si>
  <si>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</si>
  <si>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</si>
  <si>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</si>
  <si>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</si>
  <si>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</si>
  <si>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</si>
  <si>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</si>
  <si>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 xml:space="preserve">       </t>
  </si>
  <si>
    <t>SKV B. Bohumín</t>
  </si>
  <si>
    <t>SKV B. Havířov</t>
  </si>
  <si>
    <t>Místo konání: Sokolov</t>
  </si>
  <si>
    <t>3. kolo I. ligy mužů</t>
  </si>
  <si>
    <t>S. Moravská Ostrava</t>
  </si>
  <si>
    <t xml:space="preserve">TJ Baník Sokolov </t>
  </si>
  <si>
    <t>TAK Hellas Brno</t>
  </si>
  <si>
    <t>Termín:   6. 10. 2018</t>
  </si>
  <si>
    <t>SKV Horní Suchá</t>
  </si>
  <si>
    <t>Jílek</t>
  </si>
  <si>
    <t>Polák František</t>
  </si>
  <si>
    <t>O</t>
  </si>
  <si>
    <t>Bárnet  Jiří</t>
  </si>
  <si>
    <t>Balogh  Emil</t>
  </si>
  <si>
    <t>Tkáč  Richard</t>
  </si>
  <si>
    <t>Věžník  Petr</t>
  </si>
  <si>
    <t>Cibulka  Lukáš</t>
  </si>
  <si>
    <t>Oračko  Dominik</t>
  </si>
  <si>
    <t>Mahovský David</t>
  </si>
  <si>
    <t>Barteček  Jakub</t>
  </si>
  <si>
    <t>Sedláček  Petr</t>
  </si>
  <si>
    <t>Tatarčík Radoslav</t>
  </si>
  <si>
    <t>Petrov  Petr</t>
  </si>
  <si>
    <t>Gasior  Jiří</t>
  </si>
  <si>
    <t>Khek  Silvestr</t>
  </si>
  <si>
    <t>Wykret  Tomáš</t>
  </si>
  <si>
    <t>Mička  Michal</t>
  </si>
  <si>
    <t>Kučera  Kamil</t>
  </si>
  <si>
    <t>Kružel  Ondrej</t>
  </si>
  <si>
    <t>Krywult  Patrik</t>
  </si>
  <si>
    <t>Van-Lul  Roman</t>
  </si>
  <si>
    <t>Poláček  Petr</t>
  </si>
  <si>
    <t>Kubík  Jakub</t>
  </si>
  <si>
    <t>Janíček  Michal</t>
  </si>
  <si>
    <t>Spáčil  Antonín</t>
  </si>
  <si>
    <t>Janák  Petr</t>
  </si>
  <si>
    <t>Kadlec  Aleš</t>
  </si>
  <si>
    <t>Ostrovský  Viktor</t>
  </si>
  <si>
    <t>Hanáček  Jan</t>
  </si>
  <si>
    <t>Kolář  Josef</t>
  </si>
  <si>
    <t>Maršálek  Josef</t>
  </si>
  <si>
    <t>Okurek   Martin</t>
  </si>
  <si>
    <t>Buchta    Patrik</t>
  </si>
  <si>
    <t>Guyorkovics Ferencz</t>
  </si>
  <si>
    <t>Stránský  Petr</t>
  </si>
  <si>
    <t>Matík  Ludvík</t>
  </si>
  <si>
    <t>Štreichl  Martin</t>
  </si>
  <si>
    <t>Kocur,Podšer,Kocurová,Stanislav,Zronková.D,Borolič</t>
  </si>
  <si>
    <t>Pro VR  ČSV</t>
  </si>
  <si>
    <t>J.Kolář-neměl  průkazku.</t>
  </si>
  <si>
    <t>placeno 50,-Kč</t>
  </si>
  <si>
    <t>A.Spáčil-neměl  licenci</t>
  </si>
  <si>
    <t>placeno 200,- p.Eretovi</t>
  </si>
  <si>
    <t xml:space="preserve">K.Kučera-v průkazce neměl  potvrzené  hostování </t>
  </si>
  <si>
    <t>TJ Baník Sokolov podává námitkut proti startu K. Kučery za oddíl SKV B. Havířov.</t>
  </si>
  <si>
    <t xml:space="preserve">       ER + ČR rekord v nadhozu 163 kg, 170 kg</t>
  </si>
  <si>
    <t xml:space="preserve">       ER + ČR rekord ve dvojboji </t>
  </si>
  <si>
    <t>D. Oračko  T.J. B. Sokololov  ER + ČR rekord  v trhu 140 kg, 142 kg</t>
  </si>
  <si>
    <t xml:space="preserve"> 312 kg</t>
  </si>
  <si>
    <t>J. Bárnet  TJ. Baník Sokolov ČR rekord v trhu do 20 let ve váze do 69 kg     117 kg   -  pokus neplatný</t>
  </si>
  <si>
    <t>J. Bárnet TJ. Baník Sokolov ČR rekord v nadhozu do 20 let ve váze do 69 kg  142 kg  - pokus neplatný</t>
  </si>
  <si>
    <t>do 15 let</t>
  </si>
  <si>
    <t>ve váze +94 kg</t>
  </si>
  <si>
    <t xml:space="preserve"> ve váze +9č kg</t>
  </si>
  <si>
    <t>G. Kocur</t>
  </si>
  <si>
    <t>do +94kg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</si>
</sst>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22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" fontId="4" fillId="0" borderId="25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0" fontId="9" fillId="0" borderId="0" xfId="0" applyFont="1"/>
    <xf numFmtId="166" fontId="2" fillId="3" borderId="23" xfId="0" applyNumberFormat="1" applyFont="1" applyFill="1" applyBorder="1" applyAlignment="1">
      <alignment horizontal="center"/>
    </xf>
    <xf numFmtId="166" fontId="2" fillId="3" borderId="22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2" fillId="3" borderId="17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7" xfId="0" quotePrefix="1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7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2" fillId="0" borderId="17" xfId="0" quotePrefix="1" applyNumberFormat="1" applyFont="1" applyFill="1" applyBorder="1" applyAlignment="1">
      <alignment horizontal="center"/>
    </xf>
    <xf numFmtId="166" fontId="2" fillId="0" borderId="20" xfId="0" applyNumberFormat="1" applyFont="1" applyFill="1" applyBorder="1" applyAlignment="1">
      <alignment horizontal="center"/>
    </xf>
    <xf numFmtId="166" fontId="2" fillId="0" borderId="19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6" fontId="2" fillId="0" borderId="20" xfId="0" quotePrefix="1" applyNumberFormat="1" applyFont="1" applyFill="1" applyBorder="1" applyAlignment="1">
      <alignment horizontal="center"/>
    </xf>
    <xf numFmtId="166" fontId="2" fillId="3" borderId="17" xfId="0" quotePrefix="1" applyNumberFormat="1" applyFont="1" applyFill="1" applyBorder="1" applyAlignment="1">
      <alignment horizontal="center"/>
    </xf>
    <xf numFmtId="166" fontId="2" fillId="0" borderId="20" xfId="0" quotePrefix="1" applyNumberFormat="1" applyFont="1" applyBorder="1" applyAlignment="1">
      <alignment horizontal="center"/>
    </xf>
    <xf numFmtId="166" fontId="2" fillId="0" borderId="28" xfId="0" applyNumberFormat="1" applyFont="1" applyFill="1" applyBorder="1" applyAlignment="1">
      <alignment horizontal="center"/>
    </xf>
    <xf numFmtId="166" fontId="2" fillId="0" borderId="25" xfId="0" applyNumberFormat="1" applyFont="1" applyFill="1" applyBorder="1" applyAlignment="1">
      <alignment horizontal="center"/>
    </xf>
    <xf numFmtId="166" fontId="4" fillId="0" borderId="25" xfId="0" applyNumberFormat="1" applyFont="1" applyFill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3" fillId="0" borderId="22" xfId="0" applyNumberFormat="1" applyFont="1" applyBorder="1" applyAlignment="1">
      <alignment horizontal="center"/>
    </xf>
    <xf numFmtId="166" fontId="2" fillId="0" borderId="23" xfId="0" quotePrefix="1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3" borderId="3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9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Muži!$B$5:$B$51</c:f>
              <c:numCache>
                <c:formatCode>General</c:formatCode>
                <c:ptCount val="47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Muži!$C$5:$C$51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3">
                  <c:v>1999</c:v>
                </c:pt>
                <c:pt idx="4">
                  <c:v>1983</c:v>
                </c:pt>
                <c:pt idx="5">
                  <c:v>1985</c:v>
                </c:pt>
                <c:pt idx="6">
                  <c:v>1985</c:v>
                </c:pt>
                <c:pt idx="7">
                  <c:v>1987</c:v>
                </c:pt>
                <c:pt idx="8">
                  <c:v>2003</c:v>
                </c:pt>
                <c:pt idx="10">
                  <c:v>1994</c:v>
                </c:pt>
                <c:pt idx="11">
                  <c:v>2000</c:v>
                </c:pt>
                <c:pt idx="12">
                  <c:v>1992</c:v>
                </c:pt>
                <c:pt idx="13">
                  <c:v>1992</c:v>
                </c:pt>
                <c:pt idx="14">
                  <c:v>1989</c:v>
                </c:pt>
                <c:pt idx="15">
                  <c:v>1991</c:v>
                </c:pt>
                <c:pt idx="17">
                  <c:v>1991</c:v>
                </c:pt>
                <c:pt idx="18">
                  <c:v>2001</c:v>
                </c:pt>
                <c:pt idx="19">
                  <c:v>1989</c:v>
                </c:pt>
                <c:pt idx="20">
                  <c:v>1985</c:v>
                </c:pt>
                <c:pt idx="21">
                  <c:v>1988</c:v>
                </c:pt>
                <c:pt idx="22">
                  <c:v>1990</c:v>
                </c:pt>
                <c:pt idx="24">
                  <c:v>1995</c:v>
                </c:pt>
                <c:pt idx="25">
                  <c:v>1994</c:v>
                </c:pt>
                <c:pt idx="26">
                  <c:v>1996</c:v>
                </c:pt>
                <c:pt idx="27">
                  <c:v>1994</c:v>
                </c:pt>
                <c:pt idx="28">
                  <c:v>1989</c:v>
                </c:pt>
                <c:pt idx="29">
                  <c:v>1988</c:v>
                </c:pt>
                <c:pt idx="31">
                  <c:v>1992</c:v>
                </c:pt>
                <c:pt idx="32">
                  <c:v>1995</c:v>
                </c:pt>
                <c:pt idx="33">
                  <c:v>1995</c:v>
                </c:pt>
                <c:pt idx="34">
                  <c:v>1997</c:v>
                </c:pt>
                <c:pt idx="35">
                  <c:v>1993</c:v>
                </c:pt>
                <c:pt idx="36">
                  <c:v>1989</c:v>
                </c:pt>
                <c:pt idx="38">
                  <c:v>2001</c:v>
                </c:pt>
                <c:pt idx="39">
                  <c:v>1979</c:v>
                </c:pt>
                <c:pt idx="40">
                  <c:v>1997</c:v>
                </c:pt>
                <c:pt idx="41">
                  <c:v>2001</c:v>
                </c:pt>
                <c:pt idx="42">
                  <c:v>2000</c:v>
                </c:pt>
                <c:pt idx="43">
                  <c:v>2001</c:v>
                </c:pt>
              </c:numCache>
            </c:numRef>
          </c:val>
        </c:ser>
        <c:ser>
          <c:idx val="2"/>
          <c:order val="2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Muži!$D$5:$D$51</c:f>
            </c:numRef>
          </c:val>
        </c:ser>
        <c:ser>
          <c:idx val="3"/>
          <c:order val="3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Muži!$E$5:$E$51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3" formatCode="0_ ;[Red]\-0\ ">
                  <c:v>110</c:v>
                </c:pt>
                <c:pt idx="4" formatCode="0_ ;[Red]\-0\ ">
                  <c:v>100</c:v>
                </c:pt>
                <c:pt idx="5" formatCode="0_ ;[Red]\-0\ ">
                  <c:v>130</c:v>
                </c:pt>
                <c:pt idx="6" formatCode="0_ ;[Red]\-0\ ">
                  <c:v>103</c:v>
                </c:pt>
                <c:pt idx="7" formatCode="0_ ;[Red]\-0\ ">
                  <c:v>125</c:v>
                </c:pt>
                <c:pt idx="8" formatCode="0_ ;[Red]\-0\ ">
                  <c:v>135</c:v>
                </c:pt>
                <c:pt idx="10" formatCode="0_ ;[Red]\-0\ ">
                  <c:v>115</c:v>
                </c:pt>
                <c:pt idx="11" formatCode="0_ ;[Red]\-0\ ">
                  <c:v>112</c:v>
                </c:pt>
                <c:pt idx="12" formatCode="0_ ;[Red]\-0\ ">
                  <c:v>130</c:v>
                </c:pt>
                <c:pt idx="13" formatCode="0_ ;[Red]\-0\ ">
                  <c:v>160</c:v>
                </c:pt>
                <c:pt idx="14" formatCode="0_ ;[Red]\-0\ ">
                  <c:v>124</c:v>
                </c:pt>
                <c:pt idx="15" formatCode="0_ ;[Red]\-0\ ">
                  <c:v>148</c:v>
                </c:pt>
                <c:pt idx="17" formatCode="0_ ;[Red]\-0\ ">
                  <c:v>113</c:v>
                </c:pt>
                <c:pt idx="18" formatCode="0_ ;[Red]\-0\ ">
                  <c:v>122</c:v>
                </c:pt>
                <c:pt idx="19" formatCode="0_ ;[Red]\-0\ ">
                  <c:v>115</c:v>
                </c:pt>
                <c:pt idx="20" formatCode="0_ ;[Red]\-0\ ">
                  <c:v>-170</c:v>
                </c:pt>
                <c:pt idx="21" formatCode="0_ ;[Red]\-0\ ">
                  <c:v>150</c:v>
                </c:pt>
                <c:pt idx="22" formatCode="0_ ;[Red]\-0\ ">
                  <c:v>140</c:v>
                </c:pt>
                <c:pt idx="24" formatCode="0_ ;[Red]\-0\ ">
                  <c:v>105</c:v>
                </c:pt>
                <c:pt idx="25" formatCode="0_ ;[Red]\-0\ ">
                  <c:v>110</c:v>
                </c:pt>
                <c:pt idx="26" formatCode="0_ ;[Red]\-0\ ">
                  <c:v>106</c:v>
                </c:pt>
                <c:pt idx="27" formatCode="0_ ;[Red]\-0\ ">
                  <c:v>102</c:v>
                </c:pt>
                <c:pt idx="28" formatCode="0_ ;[Red]\-0\ ">
                  <c:v>90</c:v>
                </c:pt>
                <c:pt idx="29" formatCode="0_ ;[Red]\-0\ ">
                  <c:v>125</c:v>
                </c:pt>
                <c:pt idx="31" formatCode="0_ ;[Red]\-0\ ">
                  <c:v>112</c:v>
                </c:pt>
                <c:pt idx="32" formatCode="0_ ;[Red]\-0\ ">
                  <c:v>128</c:v>
                </c:pt>
                <c:pt idx="33" formatCode="0_ ;[Red]\-0\ ">
                  <c:v>-133</c:v>
                </c:pt>
                <c:pt idx="34" formatCode="0_ ;[Red]\-0\ ">
                  <c:v>123</c:v>
                </c:pt>
                <c:pt idx="35" formatCode="0_ ;[Red]\-0\ ">
                  <c:v>95</c:v>
                </c:pt>
                <c:pt idx="36" formatCode="0_ ;[Red]\-0\ ">
                  <c:v>95</c:v>
                </c:pt>
                <c:pt idx="38" formatCode="0_ ;[Red]\-0\ ">
                  <c:v>-95</c:v>
                </c:pt>
                <c:pt idx="39" formatCode="0_ ;[Red]\-0\ ">
                  <c:v>150</c:v>
                </c:pt>
                <c:pt idx="40" formatCode="0_ ;[Red]\-0\ ">
                  <c:v>120</c:v>
                </c:pt>
                <c:pt idx="41" formatCode="0_ ;[Red]\-0\ ">
                  <c:v>-97</c:v>
                </c:pt>
                <c:pt idx="42" formatCode="0_ ;[Red]\-0\ ">
                  <c:v>110</c:v>
                </c:pt>
                <c:pt idx="43" formatCode="0_ ;[Red]\-0\ ">
                  <c:v>100</c:v>
                </c:pt>
              </c:numCache>
            </c:numRef>
          </c:val>
        </c:ser>
        <c:ser>
          <c:idx val="4"/>
          <c:order val="4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Muži!$F$5:$F$51</c:f>
              <c:numCache>
                <c:formatCode>General</c:formatCode>
                <c:ptCount val="47"/>
                <c:pt idx="1">
                  <c:v>0</c:v>
                </c:pt>
                <c:pt idx="3" formatCode="0_ ;[Red]\-0\ ">
                  <c:v>115</c:v>
                </c:pt>
                <c:pt idx="4" formatCode="0_ ;[Red]\-0\ ">
                  <c:v>107</c:v>
                </c:pt>
                <c:pt idx="5" formatCode="0_ ;[Red]\-0\ ">
                  <c:v>135</c:v>
                </c:pt>
                <c:pt idx="6" formatCode="0_ ;[Red]\-0\ ">
                  <c:v>107</c:v>
                </c:pt>
                <c:pt idx="7" formatCode="0_ ;[Red]\-0\ ">
                  <c:v>130</c:v>
                </c:pt>
                <c:pt idx="8" formatCode="0_ ;[Red]\-0\ ">
                  <c:v>140</c:v>
                </c:pt>
                <c:pt idx="10" formatCode="0_ ;[Red]\-0\ ">
                  <c:v>120</c:v>
                </c:pt>
                <c:pt idx="11" formatCode="0_ ;[Red]\-0\ ">
                  <c:v>-117</c:v>
                </c:pt>
                <c:pt idx="12" formatCode="0_ ;[Red]\-0\ ">
                  <c:v>133</c:v>
                </c:pt>
                <c:pt idx="13" formatCode="0_ ;[Red]\-0\ ">
                  <c:v>165</c:v>
                </c:pt>
                <c:pt idx="14" formatCode="0_ ;[Red]\-0\ ">
                  <c:v>128</c:v>
                </c:pt>
                <c:pt idx="15" formatCode="0_ ;[Red]\-0\ ">
                  <c:v>-152</c:v>
                </c:pt>
                <c:pt idx="17" formatCode="0_ ;[Red]\-0\ ">
                  <c:v>117</c:v>
                </c:pt>
                <c:pt idx="18" formatCode="0_ ;[Red]\-0\ ">
                  <c:v>-127</c:v>
                </c:pt>
                <c:pt idx="19" formatCode="0_ ;[Red]\-0\ ">
                  <c:v>120</c:v>
                </c:pt>
                <c:pt idx="20" formatCode="0_ ;[Red]\-0\ ">
                  <c:v>-170</c:v>
                </c:pt>
                <c:pt idx="21" formatCode="0_ ;[Red]\-0\ ">
                  <c:v>155</c:v>
                </c:pt>
                <c:pt idx="22" formatCode="0_ ;[Red]\-0\ ">
                  <c:v>145</c:v>
                </c:pt>
                <c:pt idx="24" formatCode="0_ ;[Red]\-0\ ">
                  <c:v>112</c:v>
                </c:pt>
                <c:pt idx="25" formatCode="0_ ;[Red]\-0\ ">
                  <c:v>117</c:v>
                </c:pt>
                <c:pt idx="26" formatCode="0_ ;[Red]\-0\ ">
                  <c:v>111</c:v>
                </c:pt>
                <c:pt idx="27" formatCode="0_ ;[Red]\-0\ ">
                  <c:v>107</c:v>
                </c:pt>
                <c:pt idx="28" formatCode="0_ ;[Red]\-0\ ">
                  <c:v>97</c:v>
                </c:pt>
                <c:pt idx="29" formatCode="0_ ;[Red]\-0\ ">
                  <c:v>-135</c:v>
                </c:pt>
                <c:pt idx="31" formatCode="0_ ;[Red]\-0\ ">
                  <c:v>116</c:v>
                </c:pt>
                <c:pt idx="32" formatCode="0_ ;[Red]\-0\ ">
                  <c:v>134</c:v>
                </c:pt>
                <c:pt idx="33" formatCode="0_ ;[Red]\-0\ ">
                  <c:v>133</c:v>
                </c:pt>
                <c:pt idx="34" formatCode="0_ ;[Red]\-0\ ">
                  <c:v>-128</c:v>
                </c:pt>
                <c:pt idx="35" formatCode="0_ ;[Red]\-0\ ">
                  <c:v>100</c:v>
                </c:pt>
                <c:pt idx="36" formatCode="0_ ;[Red]\-0\ ">
                  <c:v>100</c:v>
                </c:pt>
                <c:pt idx="38" formatCode="0_ ;[Red]\-0\ ">
                  <c:v>95</c:v>
                </c:pt>
                <c:pt idx="39" formatCode="0_ ;[Red]\-0\ ">
                  <c:v>155</c:v>
                </c:pt>
                <c:pt idx="40" formatCode="0_ ;[Red]\-0\ ">
                  <c:v>-124</c:v>
                </c:pt>
                <c:pt idx="41" formatCode="0_ ;[Red]\-0\ ">
                  <c:v>97</c:v>
                </c:pt>
                <c:pt idx="42" formatCode="0_ ;[Red]\-0\ ">
                  <c:v>116</c:v>
                </c:pt>
                <c:pt idx="43" formatCode="0_ ;[Red]\-0\ ">
                  <c:v>106</c:v>
                </c:pt>
              </c:numCache>
            </c:numRef>
          </c:val>
        </c:ser>
        <c:ser>
          <c:idx val="5"/>
          <c:order val="5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Muži!$G$5:$G$51</c:f>
              <c:numCache>
                <c:formatCode>General</c:formatCode>
                <c:ptCount val="47"/>
                <c:pt idx="1">
                  <c:v>0</c:v>
                </c:pt>
                <c:pt idx="3" formatCode="0_ ;[Red]\-0\ ">
                  <c:v>-117</c:v>
                </c:pt>
                <c:pt idx="4" formatCode="0_ ;[Red]\-0\ ">
                  <c:v>-112</c:v>
                </c:pt>
                <c:pt idx="5" formatCode="0_ ;[Red]\-0\ ">
                  <c:v>138</c:v>
                </c:pt>
                <c:pt idx="6" formatCode="0_ ;[Red]\-0\ ">
                  <c:v>110</c:v>
                </c:pt>
                <c:pt idx="7" formatCode="0_ ;[Red]\-0\ ">
                  <c:v>0</c:v>
                </c:pt>
                <c:pt idx="8" formatCode="0_ ;[Red]\-0\ ">
                  <c:v>142</c:v>
                </c:pt>
                <c:pt idx="10" formatCode="0_ ;[Red]\-0\ ">
                  <c:v>-123</c:v>
                </c:pt>
                <c:pt idx="11" formatCode="0_ ;[Red]\-0\ ">
                  <c:v>-117</c:v>
                </c:pt>
                <c:pt idx="12" formatCode="0_ ;[Red]\-0\ ">
                  <c:v>136</c:v>
                </c:pt>
                <c:pt idx="13" formatCode="0_ ;[Red]\-0\ ">
                  <c:v>167</c:v>
                </c:pt>
                <c:pt idx="14" formatCode="0_ ;[Red]\-0\ ">
                  <c:v>132</c:v>
                </c:pt>
                <c:pt idx="15" formatCode="0_ ;[Red]\-0\ ">
                  <c:v>152</c:v>
                </c:pt>
                <c:pt idx="17" formatCode="0_ ;[Red]\-0\ ">
                  <c:v>121</c:v>
                </c:pt>
                <c:pt idx="18" formatCode="0_ ;[Red]\-0\ ">
                  <c:v>128</c:v>
                </c:pt>
                <c:pt idx="19" formatCode="0_ ;[Red]\-0\ ">
                  <c:v>0</c:v>
                </c:pt>
                <c:pt idx="20" formatCode="0_ ;[Red]\-0\ ">
                  <c:v>170</c:v>
                </c:pt>
                <c:pt idx="21" formatCode="0_ ;[Red]\-0\ ">
                  <c:v>-160</c:v>
                </c:pt>
                <c:pt idx="22" formatCode="0_ ;[Red]\-0\ ">
                  <c:v>150</c:v>
                </c:pt>
                <c:pt idx="24" formatCode="0_ ;[Red]\-0\ ">
                  <c:v>-117</c:v>
                </c:pt>
                <c:pt idx="25" formatCode="0_ ;[Red]\-0\ ">
                  <c:v>122</c:v>
                </c:pt>
                <c:pt idx="26" formatCode="0_ ;[Red]\-0\ ">
                  <c:v>-115</c:v>
                </c:pt>
                <c:pt idx="27" formatCode="0_ ;[Red]\-0\ ">
                  <c:v>-111</c:v>
                </c:pt>
                <c:pt idx="28" formatCode="0_ ;[Red]\-0\ ">
                  <c:v>-103</c:v>
                </c:pt>
                <c:pt idx="29" formatCode="0_ ;[Red]\-0\ ">
                  <c:v>137</c:v>
                </c:pt>
                <c:pt idx="31" formatCode="0_ ;[Red]\-0\ ">
                  <c:v>120</c:v>
                </c:pt>
                <c:pt idx="32" formatCode="0_ ;[Red]\-0\ ">
                  <c:v>139</c:v>
                </c:pt>
                <c:pt idx="33" formatCode="0_ ;[Red]\-0\ ">
                  <c:v>-140</c:v>
                </c:pt>
                <c:pt idx="34" formatCode="0_ ;[Red]\-0\ ">
                  <c:v>130</c:v>
                </c:pt>
                <c:pt idx="35" formatCode="0_ ;[Red]\-0\ ">
                  <c:v>-105</c:v>
                </c:pt>
                <c:pt idx="36" formatCode="0_ ;[Red]\-0\ ">
                  <c:v>105</c:v>
                </c:pt>
                <c:pt idx="38" formatCode="0_ ;[Red]\-0\ ">
                  <c:v>101</c:v>
                </c:pt>
                <c:pt idx="39" formatCode="0_ ;[Red]\-0\ ">
                  <c:v>-160</c:v>
                </c:pt>
                <c:pt idx="40" formatCode="0_ ;[Red]\-0\ ">
                  <c:v>124</c:v>
                </c:pt>
                <c:pt idx="41" formatCode="0_ ;[Red]\-0\ ">
                  <c:v>101</c:v>
                </c:pt>
                <c:pt idx="42" formatCode="0_ ;[Red]\-0\ ">
                  <c:v>121</c:v>
                </c:pt>
                <c:pt idx="43" formatCode="0_ ;[Red]\-0\ ">
                  <c:v>0</c:v>
                </c:pt>
                <c:pt idx="44">
                  <c:v>0</c:v>
                </c:pt>
              </c:numCache>
            </c:numRef>
          </c:val>
        </c:ser>
        <c:ser>
          <c:idx val="6"/>
          <c:order val="6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Muži!$H$5:$H$51</c:f>
              <c:numCache>
                <c:formatCode>General</c:formatCode>
                <c:ptCount val="47"/>
                <c:pt idx="1">
                  <c:v>0</c:v>
                </c:pt>
                <c:pt idx="3" formatCode="0_ ;[Red]\-0\ ">
                  <c:v>115</c:v>
                </c:pt>
                <c:pt idx="4" formatCode="0_ ;[Red]\-0\ ">
                  <c:v>107</c:v>
                </c:pt>
                <c:pt idx="5" formatCode="0_ ;[Red]\-0\ ">
                  <c:v>138</c:v>
                </c:pt>
                <c:pt idx="6" formatCode="0_ ;[Red]\-0\ ">
                  <c:v>110</c:v>
                </c:pt>
                <c:pt idx="7" formatCode="0_ ;[Red]\-0\ ">
                  <c:v>130</c:v>
                </c:pt>
                <c:pt idx="8" formatCode="0_ ;[Red]\-0\ ">
                  <c:v>142</c:v>
                </c:pt>
                <c:pt idx="10" formatCode="0_ ;[Red]\-0\ ">
                  <c:v>120</c:v>
                </c:pt>
                <c:pt idx="11" formatCode="0_ ;[Red]\-0\ ">
                  <c:v>112</c:v>
                </c:pt>
                <c:pt idx="12" formatCode="0_ ;[Red]\-0\ ">
                  <c:v>136</c:v>
                </c:pt>
                <c:pt idx="13" formatCode="0_ ;[Red]\-0\ ">
                  <c:v>167</c:v>
                </c:pt>
                <c:pt idx="14" formatCode="0_ ;[Red]\-0\ ">
                  <c:v>132</c:v>
                </c:pt>
                <c:pt idx="15" formatCode="0_ ;[Red]\-0\ ">
                  <c:v>152</c:v>
                </c:pt>
                <c:pt idx="17" formatCode="0_ ;[Red]\-0\ ">
                  <c:v>121</c:v>
                </c:pt>
                <c:pt idx="18" formatCode="0_ ;[Red]\-0\ ">
                  <c:v>128</c:v>
                </c:pt>
                <c:pt idx="19" formatCode="0_ ;[Red]\-0\ ">
                  <c:v>120</c:v>
                </c:pt>
                <c:pt idx="20" formatCode="0_ ;[Red]\-0\ ">
                  <c:v>170</c:v>
                </c:pt>
                <c:pt idx="21" formatCode="0_ ;[Red]\-0\ ">
                  <c:v>155</c:v>
                </c:pt>
                <c:pt idx="22" formatCode="0_ ;[Red]\-0\ ">
                  <c:v>150</c:v>
                </c:pt>
                <c:pt idx="24" formatCode="0_ ;[Red]\-0\ ">
                  <c:v>112</c:v>
                </c:pt>
                <c:pt idx="25" formatCode="0_ ;[Red]\-0\ ">
                  <c:v>122</c:v>
                </c:pt>
                <c:pt idx="26" formatCode="0_ ;[Red]\-0\ ">
                  <c:v>111</c:v>
                </c:pt>
                <c:pt idx="27" formatCode="0_ ;[Red]\-0\ ">
                  <c:v>107</c:v>
                </c:pt>
                <c:pt idx="28" formatCode="0_ ;[Red]\-0\ ">
                  <c:v>97</c:v>
                </c:pt>
                <c:pt idx="29" formatCode="0_ ;[Red]\-0\ ">
                  <c:v>137</c:v>
                </c:pt>
                <c:pt idx="31" formatCode="0_ ;[Red]\-0\ ">
                  <c:v>120</c:v>
                </c:pt>
                <c:pt idx="32" formatCode="0_ ;[Red]\-0\ ">
                  <c:v>139</c:v>
                </c:pt>
                <c:pt idx="33" formatCode="0_ ;[Red]\-0\ ">
                  <c:v>133</c:v>
                </c:pt>
                <c:pt idx="34" formatCode="0_ ;[Red]\-0\ ">
                  <c:v>130</c:v>
                </c:pt>
                <c:pt idx="35" formatCode="0_ ;[Red]\-0\ ">
                  <c:v>100</c:v>
                </c:pt>
                <c:pt idx="36" formatCode="0_ ;[Red]\-0\ ">
                  <c:v>105</c:v>
                </c:pt>
                <c:pt idx="38" formatCode="0_ ;[Red]\-0\ ">
                  <c:v>101</c:v>
                </c:pt>
                <c:pt idx="39" formatCode="0_ ;[Red]\-0\ ">
                  <c:v>155</c:v>
                </c:pt>
                <c:pt idx="40" formatCode="0_ ;[Red]\-0\ ">
                  <c:v>124</c:v>
                </c:pt>
                <c:pt idx="41" formatCode="0_ ;[Red]\-0\ ">
                  <c:v>101</c:v>
                </c:pt>
                <c:pt idx="42" formatCode="0_ ;[Red]\-0\ ">
                  <c:v>121</c:v>
                </c:pt>
                <c:pt idx="43" formatCode="0_ ;[Red]\-0\ ">
                  <c:v>106</c:v>
                </c:pt>
              </c:numCache>
            </c:numRef>
          </c:val>
        </c:ser>
        <c:ser>
          <c:idx val="7"/>
          <c:order val="7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Muži!$I$5:$I$51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3" formatCode="0_ ;[Red]\-0\ ">
                  <c:v>130</c:v>
                </c:pt>
                <c:pt idx="4" formatCode="0_ ;[Red]\-0\ ">
                  <c:v>130</c:v>
                </c:pt>
                <c:pt idx="5" formatCode="0_ ;[Red]\-0\ ">
                  <c:v>160</c:v>
                </c:pt>
                <c:pt idx="6" formatCode="0_ ;[Red]\-0\ ">
                  <c:v>135</c:v>
                </c:pt>
                <c:pt idx="7" formatCode="0_ ;[Red]\-0\ ">
                  <c:v>160</c:v>
                </c:pt>
                <c:pt idx="8" formatCode="0_ ;[Red]\-0\ ">
                  <c:v>155</c:v>
                </c:pt>
                <c:pt idx="10" formatCode="0_ ;[Red]\-0\ ">
                  <c:v>155</c:v>
                </c:pt>
                <c:pt idx="11" formatCode="0_ ;[Red]\-0\ ">
                  <c:v>141</c:v>
                </c:pt>
                <c:pt idx="12" formatCode="0_ ;[Red]\-0\ ">
                  <c:v>150</c:v>
                </c:pt>
                <c:pt idx="13" formatCode="0_ ;[Red]\-0\ ">
                  <c:v>178</c:v>
                </c:pt>
                <c:pt idx="14" formatCode="0_ ;[Red]\-0\ ">
                  <c:v>154</c:v>
                </c:pt>
                <c:pt idx="15" formatCode="0_ ;[Red]\-0\ ">
                  <c:v>185</c:v>
                </c:pt>
                <c:pt idx="17" formatCode="0_ ;[Red]\-0\ ">
                  <c:v>140</c:v>
                </c:pt>
                <c:pt idx="18" formatCode="0_ ;[Red]\-0\ ">
                  <c:v>-155</c:v>
                </c:pt>
                <c:pt idx="19" formatCode="0_ ;[Red]\-0\ ">
                  <c:v>140</c:v>
                </c:pt>
                <c:pt idx="20" formatCode="0_ ;[Red]\-0\ ">
                  <c:v>210</c:v>
                </c:pt>
                <c:pt idx="21" formatCode="0_ ;[Red]\-0\ ">
                  <c:v>180</c:v>
                </c:pt>
                <c:pt idx="22" formatCode="0_ ;[Red]\-0\ ">
                  <c:v>170</c:v>
                </c:pt>
                <c:pt idx="24" formatCode="0_ ;[Red]\-0\ ">
                  <c:v>125</c:v>
                </c:pt>
                <c:pt idx="25" formatCode="0_ ;[Red]\-0\ ">
                  <c:v>138</c:v>
                </c:pt>
                <c:pt idx="26" formatCode="0_ ;[Red]\-0\ ">
                  <c:v>125</c:v>
                </c:pt>
                <c:pt idx="27" formatCode="0_ ;[Red]\-0\ ">
                  <c:v>125</c:v>
                </c:pt>
                <c:pt idx="28" formatCode="0_ ;[Red]\-0\ ">
                  <c:v>110</c:v>
                </c:pt>
                <c:pt idx="29" formatCode="0_ ;[Red]\-0\ ">
                  <c:v>-148</c:v>
                </c:pt>
                <c:pt idx="31" formatCode="0_ ;[Red]\-0\ ">
                  <c:v>142</c:v>
                </c:pt>
                <c:pt idx="32" formatCode="0_ ;[Red]\-0\ ">
                  <c:v>163</c:v>
                </c:pt>
                <c:pt idx="33" formatCode="0_ ;[Red]\-0\ ">
                  <c:v>164</c:v>
                </c:pt>
                <c:pt idx="34" formatCode="0_ ;[Red]\-0\ ">
                  <c:v>160</c:v>
                </c:pt>
                <c:pt idx="35" formatCode="0_ ;[Red]\-0\ ">
                  <c:v>125</c:v>
                </c:pt>
                <c:pt idx="36" formatCode="0_ ;[Red]\-0\ ">
                  <c:v>125</c:v>
                </c:pt>
                <c:pt idx="38" formatCode="0_ ;[Red]\-0\ ">
                  <c:v>124</c:v>
                </c:pt>
                <c:pt idx="39" formatCode="0_ ;[Red]\-0\ ">
                  <c:v>175</c:v>
                </c:pt>
                <c:pt idx="40" formatCode="0_ ;[Red]\-0\ ">
                  <c:v>140</c:v>
                </c:pt>
                <c:pt idx="41" formatCode="0_ ;[Red]\-0\ ">
                  <c:v>124</c:v>
                </c:pt>
                <c:pt idx="42" formatCode="0_ ;[Red]\-0\ ">
                  <c:v>140</c:v>
                </c:pt>
                <c:pt idx="43" formatCode="0_ ;[Red]\-0\ ">
                  <c:v>115</c:v>
                </c:pt>
              </c:numCache>
            </c:numRef>
          </c:val>
        </c:ser>
        <c:ser>
          <c:idx val="8"/>
          <c:order val="8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Muži!$J$5:$J$51</c:f>
              <c:numCache>
                <c:formatCode>General</c:formatCode>
                <c:ptCount val="47"/>
                <c:pt idx="1">
                  <c:v>0</c:v>
                </c:pt>
                <c:pt idx="3" formatCode="0_ ;[Red]\-0\ ">
                  <c:v>136</c:v>
                </c:pt>
                <c:pt idx="4" formatCode="0_ ;[Red]\-0\ ">
                  <c:v>135</c:v>
                </c:pt>
                <c:pt idx="5" formatCode="0_ ;[Red]\-0\ ">
                  <c:v>167</c:v>
                </c:pt>
                <c:pt idx="6" formatCode="0_ ;[Red]\-0\ ">
                  <c:v>140</c:v>
                </c:pt>
                <c:pt idx="7" formatCode="0_ ;[Red]\-0\ ">
                  <c:v>166</c:v>
                </c:pt>
                <c:pt idx="8" formatCode="0_ ;[Red]\-0\ ">
                  <c:v>163</c:v>
                </c:pt>
                <c:pt idx="10" formatCode="0_ ;[Red]\-0\ ">
                  <c:v>-160</c:v>
                </c:pt>
                <c:pt idx="11" formatCode="0_ ;[Red]\-0\ ">
                  <c:v>146</c:v>
                </c:pt>
                <c:pt idx="12" formatCode="0_ ;[Red]\-0\ ">
                  <c:v>155</c:v>
                </c:pt>
                <c:pt idx="13" formatCode="0_ ;[Red]\-0\ ">
                  <c:v>183</c:v>
                </c:pt>
                <c:pt idx="14" formatCode="0_ ;[Red]\-0\ ">
                  <c:v>158</c:v>
                </c:pt>
                <c:pt idx="15" formatCode="0_ ;[Red]\-0\ ">
                  <c:v>192</c:v>
                </c:pt>
                <c:pt idx="17" formatCode="0_ ;[Red]\-0\ ">
                  <c:v>145</c:v>
                </c:pt>
                <c:pt idx="18" formatCode="0_ ;[Red]\-0\ ">
                  <c:v>-155</c:v>
                </c:pt>
                <c:pt idx="19" formatCode="0_ ;[Red]\-0\ ">
                  <c:v>145</c:v>
                </c:pt>
                <c:pt idx="20" formatCode="0_ ;[Red]\-0\ ">
                  <c:v>-220</c:v>
                </c:pt>
                <c:pt idx="21" formatCode="0_ ;[Red]\-0\ ">
                  <c:v>187</c:v>
                </c:pt>
                <c:pt idx="22" formatCode="0_ ;[Red]\-0\ ">
                  <c:v>177</c:v>
                </c:pt>
                <c:pt idx="24" formatCode="0_ ;[Red]\-0\ ">
                  <c:v>132</c:v>
                </c:pt>
                <c:pt idx="25" formatCode="0_ ;[Red]\-0\ ">
                  <c:v>145</c:v>
                </c:pt>
                <c:pt idx="26" formatCode="0_ ;[Red]\-0\ ">
                  <c:v>-134</c:v>
                </c:pt>
                <c:pt idx="27" formatCode="0_ ;[Red]\-0\ ">
                  <c:v>-131</c:v>
                </c:pt>
                <c:pt idx="28" formatCode="0_ ;[Red]\-0\ ">
                  <c:v>117</c:v>
                </c:pt>
                <c:pt idx="29" formatCode="0_ ;[Red]\-0\ ">
                  <c:v>148</c:v>
                </c:pt>
                <c:pt idx="31" formatCode="0_ ;[Red]\-0\ ">
                  <c:v>146</c:v>
                </c:pt>
                <c:pt idx="32" formatCode="0_ ;[Red]\-0\ ">
                  <c:v>171</c:v>
                </c:pt>
                <c:pt idx="33" formatCode="0_ ;[Red]\-0\ ">
                  <c:v>-170</c:v>
                </c:pt>
                <c:pt idx="34" formatCode="0_ ;[Red]\-0\ ">
                  <c:v>165</c:v>
                </c:pt>
                <c:pt idx="35" formatCode="0_ ;[Red]\-0\ ">
                  <c:v>130</c:v>
                </c:pt>
                <c:pt idx="36" formatCode="0_ ;[Red]\-0\ ">
                  <c:v>130</c:v>
                </c:pt>
                <c:pt idx="38" formatCode="0_ ;[Red]\-0\ ">
                  <c:v>129</c:v>
                </c:pt>
                <c:pt idx="39" formatCode="0_ ;[Red]\-0\ ">
                  <c:v>185</c:v>
                </c:pt>
                <c:pt idx="40" formatCode="0_ ;[Red]\-0\ ">
                  <c:v>146</c:v>
                </c:pt>
                <c:pt idx="41" formatCode="0_ ;[Red]\-0\ ">
                  <c:v>130</c:v>
                </c:pt>
                <c:pt idx="42" formatCode="0_ ;[Red]\-0\ ">
                  <c:v>148</c:v>
                </c:pt>
                <c:pt idx="43" formatCode="0_ ;[Red]\-0\ ">
                  <c:v>0</c:v>
                </c:pt>
              </c:numCache>
            </c:numRef>
          </c:val>
        </c:ser>
        <c:ser>
          <c:idx val="9"/>
          <c:order val="9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Muži!$K$5:$K$51</c:f>
              <c:numCache>
                <c:formatCode>General</c:formatCode>
                <c:ptCount val="47"/>
                <c:pt idx="1">
                  <c:v>0</c:v>
                </c:pt>
                <c:pt idx="3" formatCode="0_ ;[Red]\-0\ ">
                  <c:v>-142</c:v>
                </c:pt>
                <c:pt idx="4" formatCode="0_ ;[Red]\-0\ ">
                  <c:v>140</c:v>
                </c:pt>
                <c:pt idx="5" formatCode="0_ ;[Red]\-0\ ">
                  <c:v>172</c:v>
                </c:pt>
                <c:pt idx="6" formatCode="0_ ;[Red]\-0\ ">
                  <c:v>-145</c:v>
                </c:pt>
                <c:pt idx="7" formatCode="0_ ;[Red]\-0\ ">
                  <c:v>-175</c:v>
                </c:pt>
                <c:pt idx="8" formatCode="0_ ;[Red]\-0\ ">
                  <c:v>170</c:v>
                </c:pt>
                <c:pt idx="10" formatCode="0_ ;[Red]\-0\ ">
                  <c:v>-160</c:v>
                </c:pt>
                <c:pt idx="11" formatCode="0_ ;[Red]\-0\ ">
                  <c:v>-150</c:v>
                </c:pt>
                <c:pt idx="12" formatCode="0_ ;[Red]\-0\ ">
                  <c:v>158</c:v>
                </c:pt>
                <c:pt idx="13" formatCode="0_ ;[Red]\-0\ ">
                  <c:v>187</c:v>
                </c:pt>
                <c:pt idx="14" formatCode="0_ ;[Red]\-0\ ">
                  <c:v>162</c:v>
                </c:pt>
                <c:pt idx="15" formatCode="0_ ;[Red]\-0\ ">
                  <c:v>-196</c:v>
                </c:pt>
                <c:pt idx="17" formatCode="0_ ;[Red]\-0\ ">
                  <c:v>-150</c:v>
                </c:pt>
                <c:pt idx="18" formatCode="0_ ;[Red]\-0\ ">
                  <c:v>160</c:v>
                </c:pt>
                <c:pt idx="19" formatCode="0_ ;[Red]\-0\ ">
                  <c:v>150</c:v>
                </c:pt>
                <c:pt idx="20" formatCode="0_ ;[Red]\-0\ ">
                  <c:v>225</c:v>
                </c:pt>
                <c:pt idx="21" formatCode="0_ ;[Red]\-0\ ">
                  <c:v>-195</c:v>
                </c:pt>
                <c:pt idx="22" formatCode="0_ ;[Red]\-0\ ">
                  <c:v>-182</c:v>
                </c:pt>
                <c:pt idx="24" formatCode="0_ ;[Red]\-0\ ">
                  <c:v>-137</c:v>
                </c:pt>
                <c:pt idx="25" formatCode="0_ ;[Red]\-0\ ">
                  <c:v>-153</c:v>
                </c:pt>
                <c:pt idx="26" formatCode="0_ ;[Red]\-0\ ">
                  <c:v>135</c:v>
                </c:pt>
                <c:pt idx="27" formatCode="0_ ;[Red]\-0\ ">
                  <c:v>133</c:v>
                </c:pt>
                <c:pt idx="28" formatCode="0_ ;[Red]\-0\ ">
                  <c:v>123</c:v>
                </c:pt>
                <c:pt idx="29" formatCode="0_ ;[Red]\-0\ ">
                  <c:v>158</c:v>
                </c:pt>
                <c:pt idx="31" formatCode="0_ ;[Red]\-0\ ">
                  <c:v>150</c:v>
                </c:pt>
                <c:pt idx="32" formatCode="0_ ;[Red]\-0\ ">
                  <c:v>177</c:v>
                </c:pt>
                <c:pt idx="33" formatCode="0_ ;[Red]\-0\ ">
                  <c:v>-170</c:v>
                </c:pt>
                <c:pt idx="34" formatCode="0_ ;[Red]\-0\ ">
                  <c:v>0</c:v>
                </c:pt>
                <c:pt idx="35" formatCode="0_ ;[Red]\-0\ ">
                  <c:v>-135</c:v>
                </c:pt>
                <c:pt idx="36" formatCode="0_ ;[Red]\-0\ ">
                  <c:v>-135</c:v>
                </c:pt>
                <c:pt idx="38" formatCode="0_ ;[Red]\-0\ ">
                  <c:v>-133</c:v>
                </c:pt>
                <c:pt idx="39" formatCode="0_ ;[Red]\-0\ ">
                  <c:v>-190</c:v>
                </c:pt>
                <c:pt idx="40" formatCode="0_ ;[Red]\-0\ ">
                  <c:v>151</c:v>
                </c:pt>
                <c:pt idx="41" formatCode="0_ ;[Red]\-0\ ">
                  <c:v>133</c:v>
                </c:pt>
                <c:pt idx="42" formatCode="0_ ;[Red]\-0\ ">
                  <c:v>153</c:v>
                </c:pt>
                <c:pt idx="43" formatCode="0_ ;[Red]\-0\ ">
                  <c:v>0</c:v>
                </c:pt>
              </c:numCache>
            </c:numRef>
          </c:val>
        </c:ser>
        <c:ser>
          <c:idx val="10"/>
          <c:order val="10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Muži!$L$5:$L$51</c:f>
              <c:numCache>
                <c:formatCode>General</c:formatCode>
                <c:ptCount val="47"/>
                <c:pt idx="1">
                  <c:v>0</c:v>
                </c:pt>
                <c:pt idx="3" formatCode="0">
                  <c:v>136</c:v>
                </c:pt>
                <c:pt idx="4" formatCode="0">
                  <c:v>140</c:v>
                </c:pt>
                <c:pt idx="5" formatCode="0">
                  <c:v>172</c:v>
                </c:pt>
                <c:pt idx="6" formatCode="0">
                  <c:v>140</c:v>
                </c:pt>
                <c:pt idx="7" formatCode="0">
                  <c:v>166</c:v>
                </c:pt>
                <c:pt idx="8" formatCode="0">
                  <c:v>170</c:v>
                </c:pt>
                <c:pt idx="10" formatCode="0">
                  <c:v>155</c:v>
                </c:pt>
                <c:pt idx="11" formatCode="0">
                  <c:v>146</c:v>
                </c:pt>
                <c:pt idx="12" formatCode="0">
                  <c:v>158</c:v>
                </c:pt>
                <c:pt idx="13" formatCode="0">
                  <c:v>187</c:v>
                </c:pt>
                <c:pt idx="14" formatCode="0">
                  <c:v>162</c:v>
                </c:pt>
                <c:pt idx="15" formatCode="0">
                  <c:v>192</c:v>
                </c:pt>
                <c:pt idx="17" formatCode="0">
                  <c:v>145</c:v>
                </c:pt>
                <c:pt idx="18" formatCode="0">
                  <c:v>160</c:v>
                </c:pt>
                <c:pt idx="19" formatCode="0">
                  <c:v>150</c:v>
                </c:pt>
                <c:pt idx="20" formatCode="0">
                  <c:v>225</c:v>
                </c:pt>
                <c:pt idx="21" formatCode="0">
                  <c:v>187</c:v>
                </c:pt>
                <c:pt idx="22" formatCode="0">
                  <c:v>177</c:v>
                </c:pt>
                <c:pt idx="24" formatCode="0">
                  <c:v>132</c:v>
                </c:pt>
                <c:pt idx="25" formatCode="0">
                  <c:v>145</c:v>
                </c:pt>
                <c:pt idx="26" formatCode="0">
                  <c:v>135</c:v>
                </c:pt>
                <c:pt idx="27" formatCode="0">
                  <c:v>133</c:v>
                </c:pt>
                <c:pt idx="28" formatCode="0">
                  <c:v>123</c:v>
                </c:pt>
                <c:pt idx="29" formatCode="0">
                  <c:v>158</c:v>
                </c:pt>
                <c:pt idx="31" formatCode="0">
                  <c:v>150</c:v>
                </c:pt>
                <c:pt idx="32" formatCode="0">
                  <c:v>177</c:v>
                </c:pt>
                <c:pt idx="33" formatCode="0">
                  <c:v>164</c:v>
                </c:pt>
                <c:pt idx="34" formatCode="0">
                  <c:v>165</c:v>
                </c:pt>
                <c:pt idx="35" formatCode="0">
                  <c:v>130</c:v>
                </c:pt>
                <c:pt idx="36" formatCode="0">
                  <c:v>130</c:v>
                </c:pt>
                <c:pt idx="38" formatCode="0">
                  <c:v>129</c:v>
                </c:pt>
                <c:pt idx="39" formatCode="0">
                  <c:v>185</c:v>
                </c:pt>
                <c:pt idx="40" formatCode="0">
                  <c:v>151</c:v>
                </c:pt>
                <c:pt idx="41" formatCode="0">
                  <c:v>133</c:v>
                </c:pt>
                <c:pt idx="42" formatCode="0">
                  <c:v>153</c:v>
                </c:pt>
                <c:pt idx="43" formatCode="0">
                  <c:v>115</c:v>
                </c:pt>
              </c:numCache>
            </c:numRef>
          </c:val>
        </c:ser>
        <c:ser>
          <c:idx val="11"/>
          <c:order val="11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Muži!$M$5:$M$51</c:f>
              <c:numCache>
                <c:formatCode>General</c:formatCode>
                <c:ptCount val="47"/>
                <c:pt idx="0">
                  <c:v>0</c:v>
                </c:pt>
                <c:pt idx="3" formatCode="0">
                  <c:v>251</c:v>
                </c:pt>
                <c:pt idx="4" formatCode="0">
                  <c:v>247</c:v>
                </c:pt>
                <c:pt idx="5" formatCode="0">
                  <c:v>310</c:v>
                </c:pt>
                <c:pt idx="6" formatCode="0">
                  <c:v>250</c:v>
                </c:pt>
                <c:pt idx="7" formatCode="0">
                  <c:v>296</c:v>
                </c:pt>
                <c:pt idx="8" formatCode="0">
                  <c:v>312</c:v>
                </c:pt>
                <c:pt idx="10" formatCode="0">
                  <c:v>275</c:v>
                </c:pt>
                <c:pt idx="11" formatCode="0">
                  <c:v>258</c:v>
                </c:pt>
                <c:pt idx="12" formatCode="0">
                  <c:v>294</c:v>
                </c:pt>
                <c:pt idx="13" formatCode="0">
                  <c:v>354</c:v>
                </c:pt>
                <c:pt idx="14" formatCode="0">
                  <c:v>294</c:v>
                </c:pt>
                <c:pt idx="15" formatCode="0">
                  <c:v>344</c:v>
                </c:pt>
                <c:pt idx="17" formatCode="0">
                  <c:v>266</c:v>
                </c:pt>
                <c:pt idx="18" formatCode="0">
                  <c:v>288</c:v>
                </c:pt>
                <c:pt idx="19" formatCode="0">
                  <c:v>270</c:v>
                </c:pt>
                <c:pt idx="20" formatCode="0">
                  <c:v>395</c:v>
                </c:pt>
                <c:pt idx="21" formatCode="0">
                  <c:v>342</c:v>
                </c:pt>
                <c:pt idx="22" formatCode="0">
                  <c:v>327</c:v>
                </c:pt>
                <c:pt idx="24" formatCode="0">
                  <c:v>244</c:v>
                </c:pt>
                <c:pt idx="25" formatCode="0">
                  <c:v>267</c:v>
                </c:pt>
                <c:pt idx="26" formatCode="0">
                  <c:v>246</c:v>
                </c:pt>
                <c:pt idx="27" formatCode="0">
                  <c:v>240</c:v>
                </c:pt>
                <c:pt idx="28" formatCode="0">
                  <c:v>220</c:v>
                </c:pt>
                <c:pt idx="29" formatCode="0">
                  <c:v>295</c:v>
                </c:pt>
                <c:pt idx="31" formatCode="0">
                  <c:v>270</c:v>
                </c:pt>
                <c:pt idx="32" formatCode="0">
                  <c:v>316</c:v>
                </c:pt>
                <c:pt idx="33" formatCode="0">
                  <c:v>297</c:v>
                </c:pt>
                <c:pt idx="34" formatCode="0">
                  <c:v>295</c:v>
                </c:pt>
                <c:pt idx="35" formatCode="0">
                  <c:v>230</c:v>
                </c:pt>
                <c:pt idx="36" formatCode="0">
                  <c:v>235</c:v>
                </c:pt>
                <c:pt idx="38" formatCode="0">
                  <c:v>230</c:v>
                </c:pt>
                <c:pt idx="39" formatCode="0">
                  <c:v>340</c:v>
                </c:pt>
                <c:pt idx="40" formatCode="0">
                  <c:v>275</c:v>
                </c:pt>
                <c:pt idx="41" formatCode="0">
                  <c:v>234</c:v>
                </c:pt>
                <c:pt idx="42" formatCode="0">
                  <c:v>274</c:v>
                </c:pt>
                <c:pt idx="43" formatCode="0">
                  <c:v>221</c:v>
                </c:pt>
              </c:numCache>
            </c:numRef>
          </c:val>
        </c:ser>
        <c:ser>
          <c:idx val="12"/>
          <c:order val="12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Muži!$N$5:$N$51</c:f>
              <c:numCache>
                <c:formatCode>General</c:formatCode>
                <c:ptCount val="47"/>
                <c:pt idx="0">
                  <c:v>0</c:v>
                </c:pt>
                <c:pt idx="2" formatCode="0.0000">
                  <c:v>1681.2193</c:v>
                </c:pt>
                <c:pt idx="3" formatCode="0.0000">
                  <c:v>343.6943</c:v>
                </c:pt>
                <c:pt idx="4" formatCode="0.0000">
                  <c:v>276.49180000000001</c:v>
                </c:pt>
                <c:pt idx="5" formatCode="0.0000">
                  <c:v>380.68</c:v>
                </c:pt>
                <c:pt idx="6" formatCode="0.0000">
                  <c:v>307.82499999999999</c:v>
                </c:pt>
                <c:pt idx="7" formatCode="0.0000">
                  <c:v>333.08879999999999</c:v>
                </c:pt>
                <c:pt idx="8" formatCode="0.0000">
                  <c:v>315.93119999999999</c:v>
                </c:pt>
                <c:pt idx="9" formatCode="0.0000">
                  <c:v>1815.6309000000001</c:v>
                </c:pt>
                <c:pt idx="10" formatCode="0.0000">
                  <c:v>339.48749999999995</c:v>
                </c:pt>
                <c:pt idx="11" formatCode="0.0000">
                  <c:v>295.77120000000002</c:v>
                </c:pt>
                <c:pt idx="12" formatCode="0.0000">
                  <c:v>338.45280000000002</c:v>
                </c:pt>
                <c:pt idx="13" formatCode="0.0000">
                  <c:v>381.1164</c:v>
                </c:pt>
                <c:pt idx="14" formatCode="0.0000">
                  <c:v>379.17180000000002</c:v>
                </c:pt>
                <c:pt idx="15" formatCode="0.0000">
                  <c:v>377.4024</c:v>
                </c:pt>
                <c:pt idx="16" formatCode="0.0000">
                  <c:v>1785.7865999999999</c:v>
                </c:pt>
                <c:pt idx="17" formatCode="0.0000">
                  <c:v>329.04200000000003</c:v>
                </c:pt>
                <c:pt idx="18" formatCode="0.0000">
                  <c:v>306.89280000000002</c:v>
                </c:pt>
                <c:pt idx="19" formatCode="0.0000">
                  <c:v>331.77599999999995</c:v>
                </c:pt>
                <c:pt idx="20" formatCode="0.0000">
                  <c:v>400.01649999999995</c:v>
                </c:pt>
                <c:pt idx="21" formatCode="0.0000">
                  <c:v>366.65820000000002</c:v>
                </c:pt>
                <c:pt idx="22" formatCode="0.0000">
                  <c:v>358.29389999999995</c:v>
                </c:pt>
                <c:pt idx="23" formatCode="0.0000">
                  <c:v>1581.3174000000001</c:v>
                </c:pt>
                <c:pt idx="24" formatCode="0.0000">
                  <c:v>304.3168</c:v>
                </c:pt>
                <c:pt idx="25" formatCode="0.0000">
                  <c:v>321.22770000000003</c:v>
                </c:pt>
                <c:pt idx="26" formatCode="0.0000">
                  <c:v>328.13940000000002</c:v>
                </c:pt>
                <c:pt idx="27" formatCode="0.0000">
                  <c:v>296.49600000000004</c:v>
                </c:pt>
                <c:pt idx="28" formatCode="0.0000">
                  <c:v>252.91199999999998</c:v>
                </c:pt>
                <c:pt idx="29" formatCode="0.0000">
                  <c:v>331.13749999999999</c:v>
                </c:pt>
                <c:pt idx="30" formatCode="0.0000">
                  <c:v>1625.0334</c:v>
                </c:pt>
                <c:pt idx="31" formatCode="0.0000">
                  <c:v>316.92599999999999</c:v>
                </c:pt>
                <c:pt idx="32" formatCode="0.0000">
                  <c:v>357.96480000000003</c:v>
                </c:pt>
                <c:pt idx="33" formatCode="0.0000">
                  <c:v>330.05610000000001</c:v>
                </c:pt>
                <c:pt idx="34" formatCode="0.0000">
                  <c:v>348.8965</c:v>
                </c:pt>
                <c:pt idx="35" formatCode="0.0000">
                  <c:v>260.42900000000003</c:v>
                </c:pt>
                <c:pt idx="36" formatCode="0.0000">
                  <c:v>271.19</c:v>
                </c:pt>
                <c:pt idx="37" formatCode="0.0000">
                  <c:v>1671.2488999999998</c:v>
                </c:pt>
                <c:pt idx="38" formatCode="0.0000">
                  <c:v>288.07499999999999</c:v>
                </c:pt>
                <c:pt idx="39" formatCode="0.0000">
                  <c:v>367.30200000000002</c:v>
                </c:pt>
                <c:pt idx="40" formatCode="0.0000">
                  <c:v>346.16999999999996</c:v>
                </c:pt>
                <c:pt idx="41" formatCode="0.0000">
                  <c:v>302.74920000000003</c:v>
                </c:pt>
                <c:pt idx="42" formatCode="0.0000">
                  <c:v>329.64940000000001</c:v>
                </c:pt>
                <c:pt idx="43" formatCode="0.0000">
                  <c:v>325.37829999999997</c:v>
                </c:pt>
              </c:numCache>
            </c:numRef>
          </c:val>
        </c:ser>
        <c:ser>
          <c:idx val="13"/>
          <c:order val="13"/>
          <c:cat>
            <c:strRef>
              <c:f>Muži!$A$5:$A$51</c:f>
              <c:strCache>
                <c:ptCount val="47"/>
                <c:pt idx="0">
                  <c:v>Těl.hm.</c:v>
                </c:pt>
                <c:pt idx="2">
                  <c:v>TJ Baník Sokolov </c:v>
                </c:pt>
                <c:pt idx="3">
                  <c:v>65,80</c:v>
                </c:pt>
                <c:pt idx="4">
                  <c:v>97,50</c:v>
                </c:pt>
                <c:pt idx="5">
                  <c:v>79,40</c:v>
                </c:pt>
                <c:pt idx="6">
                  <c:v>79,00</c:v>
                </c:pt>
                <c:pt idx="7">
                  <c:v>96,20</c:v>
                </c:pt>
                <c:pt idx="8">
                  <c:v>144,20</c:v>
                </c:pt>
                <c:pt idx="9">
                  <c:v>SKV B. Bohumín</c:v>
                </c:pt>
                <c:pt idx="10">
                  <c:v>78,60</c:v>
                </c:pt>
                <c:pt idx="11">
                  <c:v>91,90</c:v>
                </c:pt>
                <c:pt idx="12">
                  <c:v>91,00</c:v>
                </c:pt>
                <c:pt idx="13">
                  <c:v>109,10</c:v>
                </c:pt>
                <c:pt idx="14">
                  <c:v>72,60</c:v>
                </c:pt>
                <c:pt idx="15">
                  <c:v>103,00</c:v>
                </c:pt>
                <c:pt idx="16">
                  <c:v>SKV B. Havířov</c:v>
                </c:pt>
                <c:pt idx="17">
                  <c:v>78,30</c:v>
                </c:pt>
                <c:pt idx="18">
                  <c:v>112,90</c:v>
                </c:pt>
                <c:pt idx="19">
                  <c:v>79,30</c:v>
                </c:pt>
                <c:pt idx="20">
                  <c:v>144,10</c:v>
                </c:pt>
                <c:pt idx="21">
                  <c:v>110,60</c:v>
                </c:pt>
                <c:pt idx="22">
                  <c:v>103,40</c:v>
                </c:pt>
                <c:pt idx="23">
                  <c:v>S. Moravská Ostrava</c:v>
                </c:pt>
                <c:pt idx="24">
                  <c:v>77,10</c:v>
                </c:pt>
                <c:pt idx="25">
                  <c:v>82,70</c:v>
                </c:pt>
                <c:pt idx="26">
                  <c:v>68,60</c:v>
                </c:pt>
                <c:pt idx="27">
                  <c:v>78,50</c:v>
                </c:pt>
                <c:pt idx="28">
                  <c:v>91,30</c:v>
                </c:pt>
                <c:pt idx="29">
                  <c:v>96,80</c:v>
                </c:pt>
                <c:pt idx="30">
                  <c:v>TAK Hellas Brno</c:v>
                </c:pt>
                <c:pt idx="31">
                  <c:v>87,10</c:v>
                </c:pt>
                <c:pt idx="32">
                  <c:v>94,60</c:v>
                </c:pt>
                <c:pt idx="33">
                  <c:v>99,40</c:v>
                </c:pt>
                <c:pt idx="34">
                  <c:v>85,70</c:v>
                </c:pt>
                <c:pt idx="35">
                  <c:v>94,70</c:v>
                </c:pt>
                <c:pt idx="36">
                  <c:v>90,50</c:v>
                </c:pt>
                <c:pt idx="37">
                  <c:v>SKV Horní Suchá</c:v>
                </c:pt>
                <c:pt idx="38">
                  <c:v>76,50</c:v>
                </c:pt>
                <c:pt idx="39">
                  <c:v>107,90</c:v>
                </c:pt>
                <c:pt idx="40">
                  <c:v>75,80</c:v>
                </c:pt>
                <c:pt idx="41">
                  <c:v>72,20</c:v>
                </c:pt>
                <c:pt idx="42">
                  <c:v>82,70</c:v>
                </c:pt>
                <c:pt idx="43">
                  <c:v>59,10</c:v>
                </c:pt>
                <c:pt idx="45">
                  <c:v>Jílek</c:v>
                </c:pt>
                <c:pt idx="46">
                  <c:v>Kocur,Podšer,Kocurová,Stanislav,Zronková.D,Borolič</c:v>
                </c:pt>
              </c:strCache>
            </c:strRef>
          </c:cat>
          <c:val>
            <c:numRef>
              <c:f>Muži!$O$5:$O$51</c:f>
              <c:numCache>
                <c:formatCode>0.000000</c:formatCode>
                <c:ptCount val="47"/>
                <c:pt idx="2" formatCode="General">
                  <c:v>3</c:v>
                </c:pt>
                <c:pt idx="9" formatCode="General">
                  <c:v>1</c:v>
                </c:pt>
                <c:pt idx="16" formatCode="General">
                  <c:v>2</c:v>
                </c:pt>
                <c:pt idx="23" formatCode="General">
                  <c:v>6</c:v>
                </c:pt>
                <c:pt idx="30" formatCode="General">
                  <c:v>5</c:v>
                </c:pt>
                <c:pt idx="37" formatCode="General">
                  <c:v>4</c:v>
                </c:pt>
              </c:numCache>
            </c:numRef>
          </c:val>
        </c:ser>
        <c:axId val="79248000"/>
        <c:axId val="79262080"/>
      </c:barChart>
      <c:catAx>
        <c:axId val="79248000"/>
        <c:scaling>
          <c:orientation val="minMax"/>
        </c:scaling>
        <c:axPos val="b"/>
        <c:tickLblPos val="nextTo"/>
        <c:crossAx val="79262080"/>
        <c:crosses val="autoZero"/>
        <c:auto val="1"/>
        <c:lblAlgn val="ctr"/>
        <c:lblOffset val="100"/>
      </c:catAx>
      <c:valAx>
        <c:axId val="79262080"/>
        <c:scaling>
          <c:orientation val="minMax"/>
        </c:scaling>
        <c:axPos val="l"/>
        <c:majorGridlines/>
        <c:numFmt formatCode="General" sourceLinked="1"/>
        <c:tickLblPos val="nextTo"/>
        <c:crossAx val="7924800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1766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75"/>
  <sheetViews>
    <sheetView tabSelected="1" topLeftCell="A32" zoomScale="85" zoomScaleNormal="85" workbookViewId="0">
      <selection activeCell="J75" sqref="J75"/>
    </sheetView>
  </sheetViews>
  <sheetFormatPr defaultRowHeight="12.75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2" style="1" bestFit="1" customWidth="1"/>
  </cols>
  <sheetData>
    <row r="1" spans="1:15" ht="23.25" customHeight="1">
      <c r="A1" s="83" t="s">
        <v>22</v>
      </c>
      <c r="B1" s="84"/>
      <c r="C1" s="85" t="s">
        <v>0</v>
      </c>
      <c r="D1" s="85"/>
      <c r="E1" s="85"/>
      <c r="F1" s="85"/>
      <c r="G1" s="85"/>
      <c r="H1" s="85"/>
      <c r="I1" s="85"/>
      <c r="J1" s="85"/>
      <c r="K1" s="85"/>
      <c r="L1" s="93" t="s">
        <v>17</v>
      </c>
      <c r="M1" s="93"/>
      <c r="N1" s="93"/>
      <c r="O1" s="93"/>
    </row>
    <row r="2" spans="1:15" ht="15" customHeight="1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1.25" customHeight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3.5" thickBot="1">
      <c r="A5" s="4" t="s">
        <v>1</v>
      </c>
      <c r="B5" s="5" t="s">
        <v>2</v>
      </c>
      <c r="C5" s="25" t="s">
        <v>13</v>
      </c>
      <c r="D5" s="18" t="s">
        <v>3</v>
      </c>
      <c r="E5" s="6" t="s">
        <v>4</v>
      </c>
      <c r="F5" s="7"/>
      <c r="G5" s="7"/>
      <c r="H5" s="8"/>
      <c r="I5" s="6" t="s">
        <v>5</v>
      </c>
      <c r="J5" s="7"/>
      <c r="K5" s="7"/>
      <c r="L5" s="8"/>
      <c r="M5" s="20" t="s">
        <v>6</v>
      </c>
      <c r="N5" s="9" t="s">
        <v>7</v>
      </c>
      <c r="O5" s="38"/>
    </row>
    <row r="6" spans="1:15" ht="13.5" thickBot="1">
      <c r="A6" s="10"/>
      <c r="B6" s="11"/>
      <c r="C6" s="12" t="s">
        <v>8</v>
      </c>
      <c r="D6" s="11"/>
      <c r="E6" s="13" t="s">
        <v>9</v>
      </c>
      <c r="F6" s="14" t="s">
        <v>10</v>
      </c>
      <c r="G6" s="15" t="s">
        <v>11</v>
      </c>
      <c r="H6" s="14" t="s">
        <v>12</v>
      </c>
      <c r="I6" s="15" t="s">
        <v>9</v>
      </c>
      <c r="J6" s="14" t="s">
        <v>10</v>
      </c>
      <c r="K6" s="15" t="s">
        <v>11</v>
      </c>
      <c r="L6" s="14" t="s">
        <v>12</v>
      </c>
      <c r="M6" s="16"/>
      <c r="N6" s="17"/>
      <c r="O6" s="39"/>
    </row>
    <row r="7" spans="1:15" ht="13.5" thickBot="1">
      <c r="A7" s="89" t="s">
        <v>20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41">
        <f>SUM(N8:N13)-MIN(N8:N13)</f>
        <v>1681.2193</v>
      </c>
      <c r="O7" s="47">
        <f>RANK(N7,($N$7,$N$14,$N$21,$N$28,$N$35,$N$42))</f>
        <v>3</v>
      </c>
    </row>
    <row r="8" spans="1:15">
      <c r="A8" s="31">
        <v>65.8</v>
      </c>
      <c r="B8" s="32" t="s">
        <v>27</v>
      </c>
      <c r="C8" s="33">
        <v>1999</v>
      </c>
      <c r="D8" s="33"/>
      <c r="E8" s="50">
        <v>110</v>
      </c>
      <c r="F8" s="51">
        <v>115</v>
      </c>
      <c r="G8" s="50">
        <v>-117</v>
      </c>
      <c r="H8" s="52">
        <f t="shared" ref="H8:H13" si="0">IF(MAX(E8:G8)&lt;0,0,MAX(E8:G8))</f>
        <v>115</v>
      </c>
      <c r="I8" s="50">
        <v>130</v>
      </c>
      <c r="J8" s="51">
        <v>136</v>
      </c>
      <c r="K8" s="50">
        <v>-142</v>
      </c>
      <c r="L8" s="34">
        <f t="shared" ref="L8:L13" si="1">IF(MAX(I8:K8)&lt;0,0,MAX(I8:K8))</f>
        <v>136</v>
      </c>
      <c r="M8" s="35">
        <f t="shared" ref="M8:M13" si="2">SUM(H8,L8)</f>
        <v>251</v>
      </c>
      <c r="N8" s="40">
        <f>IF(ISNUMBER(A8), (IF(175.508&lt; A8,M8, TRUNC(10^(0.75194503*((LOG((A8/175.508)/LOG(10))*(LOG((A8/175.508)/LOG(10)))))),4)*M8)), 0)</f>
        <v>343.6943</v>
      </c>
      <c r="O8" s="80"/>
    </row>
    <row r="9" spans="1:15">
      <c r="A9" s="3">
        <v>97.5</v>
      </c>
      <c r="B9" s="2" t="s">
        <v>28</v>
      </c>
      <c r="C9" s="19">
        <v>1983</v>
      </c>
      <c r="D9" s="19"/>
      <c r="E9" s="53">
        <v>100</v>
      </c>
      <c r="F9" s="54">
        <v>107</v>
      </c>
      <c r="G9" s="53">
        <v>-112</v>
      </c>
      <c r="H9" s="55">
        <f t="shared" si="0"/>
        <v>107</v>
      </c>
      <c r="I9" s="53">
        <v>130</v>
      </c>
      <c r="J9" s="54">
        <v>135</v>
      </c>
      <c r="K9" s="53">
        <v>140</v>
      </c>
      <c r="L9" s="23">
        <f t="shared" si="1"/>
        <v>140</v>
      </c>
      <c r="M9" s="24">
        <f t="shared" si="2"/>
        <v>247</v>
      </c>
      <c r="N9" s="21">
        <f t="shared" ref="N9:N47" si="3">IF(ISNUMBER(A9), (IF(175.508&lt; A9,M9, TRUNC(10^(0.75194503*((LOG((A9/175.508)/LOG(10))*(LOG((A9/175.508)/LOG(10)))))),4)*M9)), 0)</f>
        <v>276.49180000000001</v>
      </c>
      <c r="O9" s="81"/>
    </row>
    <row r="10" spans="1:15">
      <c r="A10" s="3">
        <v>79.400000000000006</v>
      </c>
      <c r="B10" s="2" t="s">
        <v>29</v>
      </c>
      <c r="C10" s="19">
        <v>1985</v>
      </c>
      <c r="D10" s="22"/>
      <c r="E10" s="53">
        <v>130</v>
      </c>
      <c r="F10" s="54">
        <v>135</v>
      </c>
      <c r="G10" s="53">
        <v>138</v>
      </c>
      <c r="H10" s="55">
        <f t="shared" si="0"/>
        <v>138</v>
      </c>
      <c r="I10" s="53">
        <v>160</v>
      </c>
      <c r="J10" s="56">
        <v>167</v>
      </c>
      <c r="K10" s="57">
        <v>172</v>
      </c>
      <c r="L10" s="23">
        <f t="shared" si="1"/>
        <v>172</v>
      </c>
      <c r="M10" s="24">
        <f t="shared" si="2"/>
        <v>310</v>
      </c>
      <c r="N10" s="21">
        <f t="shared" si="3"/>
        <v>380.68</v>
      </c>
      <c r="O10" s="81"/>
    </row>
    <row r="11" spans="1:15">
      <c r="A11" s="3">
        <v>79</v>
      </c>
      <c r="B11" s="2" t="s">
        <v>30</v>
      </c>
      <c r="C11" s="19">
        <v>1985</v>
      </c>
      <c r="D11" s="19"/>
      <c r="E11" s="53">
        <v>103</v>
      </c>
      <c r="F11" s="54">
        <v>107</v>
      </c>
      <c r="G11" s="53">
        <v>110</v>
      </c>
      <c r="H11" s="55">
        <f t="shared" si="0"/>
        <v>110</v>
      </c>
      <c r="I11" s="53">
        <v>135</v>
      </c>
      <c r="J11" s="56">
        <v>140</v>
      </c>
      <c r="K11" s="58">
        <v>-145</v>
      </c>
      <c r="L11" s="23">
        <f t="shared" si="1"/>
        <v>140</v>
      </c>
      <c r="M11" s="24">
        <f t="shared" si="2"/>
        <v>250</v>
      </c>
      <c r="N11" s="21">
        <f t="shared" si="3"/>
        <v>307.82499999999999</v>
      </c>
      <c r="O11" s="81"/>
    </row>
    <row r="12" spans="1:15">
      <c r="A12" s="3">
        <v>96.2</v>
      </c>
      <c r="B12" s="2" t="s">
        <v>31</v>
      </c>
      <c r="C12" s="19">
        <v>1987</v>
      </c>
      <c r="D12" s="22"/>
      <c r="E12" s="59">
        <v>125</v>
      </c>
      <c r="F12" s="60">
        <v>130</v>
      </c>
      <c r="G12" s="59">
        <v>0</v>
      </c>
      <c r="H12" s="61">
        <f t="shared" si="0"/>
        <v>130</v>
      </c>
      <c r="I12" s="59">
        <v>160</v>
      </c>
      <c r="J12" s="60">
        <v>166</v>
      </c>
      <c r="K12" s="62">
        <v>-175</v>
      </c>
      <c r="L12" s="23">
        <f t="shared" si="1"/>
        <v>166</v>
      </c>
      <c r="M12" s="24">
        <f t="shared" si="2"/>
        <v>296</v>
      </c>
      <c r="N12" s="21">
        <f t="shared" si="3"/>
        <v>333.08879999999999</v>
      </c>
      <c r="O12" s="81"/>
    </row>
    <row r="13" spans="1:15" ht="13.5" thickBot="1">
      <c r="A13" s="26">
        <v>144.19999999999999</v>
      </c>
      <c r="B13" s="27" t="s">
        <v>32</v>
      </c>
      <c r="C13" s="37">
        <v>2003</v>
      </c>
      <c r="D13" s="28"/>
      <c r="E13" s="63">
        <v>135</v>
      </c>
      <c r="F13" s="64">
        <v>140</v>
      </c>
      <c r="G13" s="63">
        <v>142</v>
      </c>
      <c r="H13" s="65">
        <f t="shared" si="0"/>
        <v>142</v>
      </c>
      <c r="I13" s="63">
        <v>155</v>
      </c>
      <c r="J13" s="64">
        <v>163</v>
      </c>
      <c r="K13" s="66">
        <v>170</v>
      </c>
      <c r="L13" s="29">
        <f t="shared" si="1"/>
        <v>170</v>
      </c>
      <c r="M13" s="30">
        <f t="shared" si="2"/>
        <v>312</v>
      </c>
      <c r="N13" s="21">
        <f t="shared" si="3"/>
        <v>315.93119999999999</v>
      </c>
      <c r="O13" s="82"/>
    </row>
    <row r="14" spans="1:15" ht="13.5" thickBot="1">
      <c r="A14" s="86" t="s">
        <v>15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48">
        <f>SUM(N15:N20)-MIN(N15:N20)</f>
        <v>1815.6309000000001</v>
      </c>
      <c r="O14" s="47">
        <f>RANK(N14,($N$7,$N$14,$N$21,$N$28,$N$35,$N$42))</f>
        <v>1</v>
      </c>
    </row>
    <row r="15" spans="1:15">
      <c r="A15" s="31">
        <v>78.599999999999994</v>
      </c>
      <c r="B15" s="32" t="s">
        <v>33</v>
      </c>
      <c r="C15" s="36">
        <v>1994</v>
      </c>
      <c r="D15" s="33"/>
      <c r="E15" s="50">
        <v>115</v>
      </c>
      <c r="F15" s="51">
        <v>120</v>
      </c>
      <c r="G15" s="50">
        <v>-123</v>
      </c>
      <c r="H15" s="52">
        <f t="shared" ref="H15:H20" si="4">IF(MAX(E15:G15)&lt;0,0,MAX(E15:G15))</f>
        <v>120</v>
      </c>
      <c r="I15" s="50">
        <v>155</v>
      </c>
      <c r="J15" s="51">
        <v>-160</v>
      </c>
      <c r="K15" s="50">
        <v>-160</v>
      </c>
      <c r="L15" s="34">
        <f t="shared" ref="L15:L20" si="5">IF(MAX(I15:K15)&lt;0,0,MAX(I15:K15))</f>
        <v>155</v>
      </c>
      <c r="M15" s="35">
        <f t="shared" ref="M15:M20" si="6">SUM(H15,L15)</f>
        <v>275</v>
      </c>
      <c r="N15" s="40">
        <f t="shared" si="3"/>
        <v>339.48749999999995</v>
      </c>
      <c r="O15" s="80"/>
    </row>
    <row r="16" spans="1:15">
      <c r="A16" s="3">
        <v>91.9</v>
      </c>
      <c r="B16" s="2" t="s">
        <v>34</v>
      </c>
      <c r="C16" s="19">
        <v>2000</v>
      </c>
      <c r="D16" s="19"/>
      <c r="E16" s="53">
        <v>112</v>
      </c>
      <c r="F16" s="54">
        <v>-117</v>
      </c>
      <c r="G16" s="53">
        <v>-117</v>
      </c>
      <c r="H16" s="55">
        <f t="shared" si="4"/>
        <v>112</v>
      </c>
      <c r="I16" s="53">
        <v>141</v>
      </c>
      <c r="J16" s="54">
        <v>146</v>
      </c>
      <c r="K16" s="53">
        <v>-150</v>
      </c>
      <c r="L16" s="23">
        <f t="shared" si="5"/>
        <v>146</v>
      </c>
      <c r="M16" s="24">
        <f t="shared" si="6"/>
        <v>258</v>
      </c>
      <c r="N16" s="21">
        <f t="shared" si="3"/>
        <v>295.77120000000002</v>
      </c>
      <c r="O16" s="81"/>
    </row>
    <row r="17" spans="1:15">
      <c r="A17" s="3">
        <v>91</v>
      </c>
      <c r="B17" s="2" t="s">
        <v>35</v>
      </c>
      <c r="C17" s="19">
        <v>1992</v>
      </c>
      <c r="D17" s="22"/>
      <c r="E17" s="53">
        <v>130</v>
      </c>
      <c r="F17" s="54">
        <v>133</v>
      </c>
      <c r="G17" s="53">
        <v>136</v>
      </c>
      <c r="H17" s="55">
        <f t="shared" si="4"/>
        <v>136</v>
      </c>
      <c r="I17" s="53">
        <v>150</v>
      </c>
      <c r="J17" s="56">
        <v>155</v>
      </c>
      <c r="K17" s="57">
        <v>158</v>
      </c>
      <c r="L17" s="23">
        <f t="shared" si="5"/>
        <v>158</v>
      </c>
      <c r="M17" s="24">
        <f t="shared" si="6"/>
        <v>294</v>
      </c>
      <c r="N17" s="21">
        <f t="shared" si="3"/>
        <v>338.45280000000002</v>
      </c>
      <c r="O17" s="81"/>
    </row>
    <row r="18" spans="1:15">
      <c r="A18" s="3">
        <v>109.1</v>
      </c>
      <c r="B18" s="2" t="s">
        <v>36</v>
      </c>
      <c r="C18" s="19">
        <v>1992</v>
      </c>
      <c r="D18" s="19"/>
      <c r="E18" s="53">
        <v>160</v>
      </c>
      <c r="F18" s="54">
        <v>165</v>
      </c>
      <c r="G18" s="53">
        <v>167</v>
      </c>
      <c r="H18" s="55">
        <f t="shared" si="4"/>
        <v>167</v>
      </c>
      <c r="I18" s="53">
        <v>178</v>
      </c>
      <c r="J18" s="54">
        <v>183</v>
      </c>
      <c r="K18" s="53">
        <v>187</v>
      </c>
      <c r="L18" s="23">
        <f t="shared" si="5"/>
        <v>187</v>
      </c>
      <c r="M18" s="24">
        <f t="shared" si="6"/>
        <v>354</v>
      </c>
      <c r="N18" s="21">
        <f t="shared" si="3"/>
        <v>381.1164</v>
      </c>
      <c r="O18" s="81"/>
    </row>
    <row r="19" spans="1:15">
      <c r="A19" s="3">
        <v>72.599999999999994</v>
      </c>
      <c r="B19" s="2" t="s">
        <v>37</v>
      </c>
      <c r="C19" s="19">
        <v>1989</v>
      </c>
      <c r="D19" s="22"/>
      <c r="E19" s="59">
        <v>124</v>
      </c>
      <c r="F19" s="60">
        <v>128</v>
      </c>
      <c r="G19" s="59">
        <v>132</v>
      </c>
      <c r="H19" s="61">
        <f t="shared" si="4"/>
        <v>132</v>
      </c>
      <c r="I19" s="59">
        <v>154</v>
      </c>
      <c r="J19" s="60">
        <v>158</v>
      </c>
      <c r="K19" s="62">
        <v>162</v>
      </c>
      <c r="L19" s="23">
        <f t="shared" si="5"/>
        <v>162</v>
      </c>
      <c r="M19" s="24">
        <f t="shared" si="6"/>
        <v>294</v>
      </c>
      <c r="N19" s="21">
        <f t="shared" si="3"/>
        <v>379.17180000000002</v>
      </c>
      <c r="O19" s="81"/>
    </row>
    <row r="20" spans="1:15" ht="13.5" thickBot="1">
      <c r="A20" s="26">
        <v>103</v>
      </c>
      <c r="B20" s="27" t="s">
        <v>38</v>
      </c>
      <c r="C20" s="37">
        <v>1991</v>
      </c>
      <c r="D20" s="28"/>
      <c r="E20" s="63">
        <v>148</v>
      </c>
      <c r="F20" s="64">
        <v>-152</v>
      </c>
      <c r="G20" s="63">
        <v>152</v>
      </c>
      <c r="H20" s="65">
        <f t="shared" si="4"/>
        <v>152</v>
      </c>
      <c r="I20" s="63">
        <v>185</v>
      </c>
      <c r="J20" s="64">
        <v>192</v>
      </c>
      <c r="K20" s="66">
        <v>-196</v>
      </c>
      <c r="L20" s="29">
        <f t="shared" si="5"/>
        <v>192</v>
      </c>
      <c r="M20" s="30">
        <f t="shared" si="6"/>
        <v>344</v>
      </c>
      <c r="N20" s="21">
        <f t="shared" si="3"/>
        <v>377.4024</v>
      </c>
      <c r="O20" s="82"/>
    </row>
    <row r="21" spans="1:15" ht="13.5" thickBot="1">
      <c r="A21" s="86" t="s">
        <v>16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48">
        <f>SUM(N22:N27)-MIN(N22:N27)</f>
        <v>1785.7865999999999</v>
      </c>
      <c r="O21" s="47">
        <f>RANK(N21,($N$7,$N$14,$N$21,$N$28,$N$35,$N$42))</f>
        <v>2</v>
      </c>
    </row>
    <row r="22" spans="1:15">
      <c r="A22" s="31">
        <v>78.3</v>
      </c>
      <c r="B22" s="32" t="s">
        <v>39</v>
      </c>
      <c r="C22" s="36">
        <v>1991</v>
      </c>
      <c r="D22" s="33"/>
      <c r="E22" s="50">
        <v>113</v>
      </c>
      <c r="F22" s="51">
        <v>117</v>
      </c>
      <c r="G22" s="50">
        <v>121</v>
      </c>
      <c r="H22" s="52">
        <f t="shared" ref="H22:H27" si="7">IF(MAX(E22:G22)&lt;0,0,MAX(E22:G22))</f>
        <v>121</v>
      </c>
      <c r="I22" s="50">
        <v>140</v>
      </c>
      <c r="J22" s="51">
        <v>145</v>
      </c>
      <c r="K22" s="50">
        <v>-150</v>
      </c>
      <c r="L22" s="34">
        <f t="shared" ref="L22:L27" si="8">IF(MAX(I22:K22)&lt;0,0,MAX(I22:K22))</f>
        <v>145</v>
      </c>
      <c r="M22" s="35">
        <f t="shared" ref="M22:M27" si="9">SUM(H22,L22)</f>
        <v>266</v>
      </c>
      <c r="N22" s="40">
        <f t="shared" si="3"/>
        <v>329.04200000000003</v>
      </c>
      <c r="O22" s="80"/>
    </row>
    <row r="23" spans="1:15">
      <c r="A23" s="3">
        <v>112.9</v>
      </c>
      <c r="B23" s="2" t="s">
        <v>40</v>
      </c>
      <c r="C23" s="19">
        <v>2001</v>
      </c>
      <c r="D23" s="19"/>
      <c r="E23" s="53">
        <v>122</v>
      </c>
      <c r="F23" s="54">
        <v>-127</v>
      </c>
      <c r="G23" s="53">
        <v>128</v>
      </c>
      <c r="H23" s="55">
        <f t="shared" si="7"/>
        <v>128</v>
      </c>
      <c r="I23" s="53">
        <v>-155</v>
      </c>
      <c r="J23" s="54">
        <v>-155</v>
      </c>
      <c r="K23" s="53">
        <v>160</v>
      </c>
      <c r="L23" s="23">
        <f t="shared" si="8"/>
        <v>160</v>
      </c>
      <c r="M23" s="24">
        <f t="shared" si="9"/>
        <v>288</v>
      </c>
      <c r="N23" s="21">
        <f t="shared" si="3"/>
        <v>306.89280000000002</v>
      </c>
      <c r="O23" s="81"/>
    </row>
    <row r="24" spans="1:15">
      <c r="A24" s="3">
        <v>79.3</v>
      </c>
      <c r="B24" s="2" t="s">
        <v>41</v>
      </c>
      <c r="C24" s="19">
        <v>1989</v>
      </c>
      <c r="D24" s="22"/>
      <c r="E24" s="53">
        <v>115</v>
      </c>
      <c r="F24" s="54">
        <v>120</v>
      </c>
      <c r="G24" s="53">
        <v>0</v>
      </c>
      <c r="H24" s="55">
        <f t="shared" si="7"/>
        <v>120</v>
      </c>
      <c r="I24" s="53">
        <v>140</v>
      </c>
      <c r="J24" s="54">
        <v>145</v>
      </c>
      <c r="K24" s="67">
        <v>150</v>
      </c>
      <c r="L24" s="23">
        <f t="shared" si="8"/>
        <v>150</v>
      </c>
      <c r="M24" s="24">
        <f t="shared" si="9"/>
        <v>270</v>
      </c>
      <c r="N24" s="21">
        <f t="shared" si="3"/>
        <v>331.77599999999995</v>
      </c>
      <c r="O24" s="81"/>
    </row>
    <row r="25" spans="1:15">
      <c r="A25" s="3">
        <v>144.1</v>
      </c>
      <c r="B25" s="2" t="s">
        <v>42</v>
      </c>
      <c r="C25" s="19">
        <v>1985</v>
      </c>
      <c r="D25" s="19"/>
      <c r="E25" s="53">
        <v>-170</v>
      </c>
      <c r="F25" s="54">
        <v>-170</v>
      </c>
      <c r="G25" s="53">
        <v>170</v>
      </c>
      <c r="H25" s="55">
        <f t="shared" si="7"/>
        <v>170</v>
      </c>
      <c r="I25" s="58">
        <v>210</v>
      </c>
      <c r="J25" s="56">
        <v>-220</v>
      </c>
      <c r="K25" s="58">
        <v>225</v>
      </c>
      <c r="L25" s="23">
        <f t="shared" si="8"/>
        <v>225</v>
      </c>
      <c r="M25" s="24">
        <f t="shared" si="9"/>
        <v>395</v>
      </c>
      <c r="N25" s="21">
        <f t="shared" si="3"/>
        <v>400.01649999999995</v>
      </c>
      <c r="O25" s="81"/>
    </row>
    <row r="26" spans="1:15">
      <c r="A26" s="3">
        <v>110.6</v>
      </c>
      <c r="B26" s="2" t="s">
        <v>43</v>
      </c>
      <c r="C26" s="19">
        <v>1988</v>
      </c>
      <c r="D26" s="22"/>
      <c r="E26" s="59">
        <v>150</v>
      </c>
      <c r="F26" s="60">
        <v>155</v>
      </c>
      <c r="G26" s="59">
        <v>-160</v>
      </c>
      <c r="H26" s="61">
        <f t="shared" si="7"/>
        <v>155</v>
      </c>
      <c r="I26" s="59">
        <v>180</v>
      </c>
      <c r="J26" s="60">
        <v>187</v>
      </c>
      <c r="K26" s="57">
        <v>-195</v>
      </c>
      <c r="L26" s="23">
        <f t="shared" si="8"/>
        <v>187</v>
      </c>
      <c r="M26" s="24">
        <f t="shared" si="9"/>
        <v>342</v>
      </c>
      <c r="N26" s="21">
        <f t="shared" si="3"/>
        <v>366.65820000000002</v>
      </c>
      <c r="O26" s="81"/>
    </row>
    <row r="27" spans="1:15" ht="13.5" thickBot="1">
      <c r="A27" s="26">
        <v>103.4</v>
      </c>
      <c r="B27" s="27" t="s">
        <v>44</v>
      </c>
      <c r="C27" s="37">
        <v>1990</v>
      </c>
      <c r="D27" s="28"/>
      <c r="E27" s="63">
        <v>140</v>
      </c>
      <c r="F27" s="64">
        <v>145</v>
      </c>
      <c r="G27" s="63">
        <v>150</v>
      </c>
      <c r="H27" s="65">
        <f t="shared" si="7"/>
        <v>150</v>
      </c>
      <c r="I27" s="63">
        <v>170</v>
      </c>
      <c r="J27" s="64">
        <v>177</v>
      </c>
      <c r="K27" s="68">
        <v>-182</v>
      </c>
      <c r="L27" s="29">
        <f t="shared" si="8"/>
        <v>177</v>
      </c>
      <c r="M27" s="30">
        <f t="shared" si="9"/>
        <v>327</v>
      </c>
      <c r="N27" s="21">
        <f t="shared" si="3"/>
        <v>358.29389999999995</v>
      </c>
      <c r="O27" s="82"/>
    </row>
    <row r="28" spans="1:15" ht="13.5" thickBot="1">
      <c r="A28" s="86" t="s">
        <v>19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48">
        <f>SUM(N29:N34)-MIN(N29:N34)</f>
        <v>1581.3174000000001</v>
      </c>
      <c r="O28" s="47">
        <f>RANK(N28,($N$7,$N$14,$N$21,$N$28,$N$35,$N$42))</f>
        <v>6</v>
      </c>
    </row>
    <row r="29" spans="1:15">
      <c r="A29" s="31">
        <v>77.099999999999994</v>
      </c>
      <c r="B29" s="32" t="s">
        <v>45</v>
      </c>
      <c r="C29" s="36">
        <v>1995</v>
      </c>
      <c r="D29" s="33"/>
      <c r="E29" s="50">
        <v>105</v>
      </c>
      <c r="F29" s="51">
        <v>112</v>
      </c>
      <c r="G29" s="50">
        <v>-117</v>
      </c>
      <c r="H29" s="52">
        <f t="shared" ref="H29:H34" si="10">IF(MAX(E29:G29)&lt;0,0,MAX(E29:G29))</f>
        <v>112</v>
      </c>
      <c r="I29" s="50">
        <v>125</v>
      </c>
      <c r="J29" s="51">
        <v>132</v>
      </c>
      <c r="K29" s="50">
        <v>-137</v>
      </c>
      <c r="L29" s="34">
        <f t="shared" ref="L29:L34" si="11">IF(MAX(I29:K29)&lt;0,0,MAX(I29:K29))</f>
        <v>132</v>
      </c>
      <c r="M29" s="35">
        <f t="shared" ref="M29:M34" si="12">SUM(H29,L29)</f>
        <v>244</v>
      </c>
      <c r="N29" s="40">
        <f t="shared" si="3"/>
        <v>304.3168</v>
      </c>
      <c r="O29" s="80"/>
    </row>
    <row r="30" spans="1:15">
      <c r="A30" s="3">
        <v>82.7</v>
      </c>
      <c r="B30" s="2" t="s">
        <v>46</v>
      </c>
      <c r="C30" s="19">
        <v>1994</v>
      </c>
      <c r="D30" s="19"/>
      <c r="E30" s="53">
        <v>110</v>
      </c>
      <c r="F30" s="54">
        <v>117</v>
      </c>
      <c r="G30" s="53">
        <v>122</v>
      </c>
      <c r="H30" s="55">
        <f t="shared" si="10"/>
        <v>122</v>
      </c>
      <c r="I30" s="53">
        <v>138</v>
      </c>
      <c r="J30" s="54">
        <v>145</v>
      </c>
      <c r="K30" s="53">
        <v>-153</v>
      </c>
      <c r="L30" s="23">
        <f t="shared" si="11"/>
        <v>145</v>
      </c>
      <c r="M30" s="24">
        <f t="shared" si="12"/>
        <v>267</v>
      </c>
      <c r="N30" s="21">
        <f t="shared" si="3"/>
        <v>321.22770000000003</v>
      </c>
      <c r="O30" s="81"/>
    </row>
    <row r="31" spans="1:15">
      <c r="A31" s="3">
        <v>68.599999999999994</v>
      </c>
      <c r="B31" s="2" t="s">
        <v>47</v>
      </c>
      <c r="C31" s="19">
        <v>1996</v>
      </c>
      <c r="D31" s="22"/>
      <c r="E31" s="53">
        <v>106</v>
      </c>
      <c r="F31" s="54">
        <v>111</v>
      </c>
      <c r="G31" s="53">
        <v>-115</v>
      </c>
      <c r="H31" s="55">
        <f t="shared" si="10"/>
        <v>111</v>
      </c>
      <c r="I31" s="53">
        <v>125</v>
      </c>
      <c r="J31" s="54">
        <v>-134</v>
      </c>
      <c r="K31" s="67">
        <v>135</v>
      </c>
      <c r="L31" s="23">
        <f t="shared" si="11"/>
        <v>135</v>
      </c>
      <c r="M31" s="24">
        <f t="shared" si="12"/>
        <v>246</v>
      </c>
      <c r="N31" s="21">
        <f t="shared" si="3"/>
        <v>328.13940000000002</v>
      </c>
      <c r="O31" s="81"/>
    </row>
    <row r="32" spans="1:15">
      <c r="A32" s="3">
        <v>78.5</v>
      </c>
      <c r="B32" s="2" t="s">
        <v>48</v>
      </c>
      <c r="C32" s="19">
        <v>1994</v>
      </c>
      <c r="D32" s="19"/>
      <c r="E32" s="53">
        <v>102</v>
      </c>
      <c r="F32" s="54">
        <v>107</v>
      </c>
      <c r="G32" s="53">
        <v>-111</v>
      </c>
      <c r="H32" s="55">
        <f t="shared" si="10"/>
        <v>107</v>
      </c>
      <c r="I32" s="53">
        <v>125</v>
      </c>
      <c r="J32" s="56">
        <v>-131</v>
      </c>
      <c r="K32" s="58">
        <v>133</v>
      </c>
      <c r="L32" s="23">
        <f t="shared" si="11"/>
        <v>133</v>
      </c>
      <c r="M32" s="24">
        <f t="shared" si="12"/>
        <v>240</v>
      </c>
      <c r="N32" s="21">
        <f t="shared" si="3"/>
        <v>296.49600000000004</v>
      </c>
      <c r="O32" s="81"/>
    </row>
    <row r="33" spans="1:15">
      <c r="A33" s="3">
        <v>91.3</v>
      </c>
      <c r="B33" s="2" t="s">
        <v>49</v>
      </c>
      <c r="C33" s="19">
        <v>1989</v>
      </c>
      <c r="D33" s="22"/>
      <c r="E33" s="59">
        <v>90</v>
      </c>
      <c r="F33" s="60">
        <v>97</v>
      </c>
      <c r="G33" s="59">
        <v>-103</v>
      </c>
      <c r="H33" s="61">
        <f t="shared" si="10"/>
        <v>97</v>
      </c>
      <c r="I33" s="59">
        <v>110</v>
      </c>
      <c r="J33" s="60">
        <v>117</v>
      </c>
      <c r="K33" s="62">
        <v>123</v>
      </c>
      <c r="L33" s="23">
        <f t="shared" si="11"/>
        <v>123</v>
      </c>
      <c r="M33" s="24">
        <f t="shared" si="12"/>
        <v>220</v>
      </c>
      <c r="N33" s="21">
        <f t="shared" si="3"/>
        <v>252.91199999999998</v>
      </c>
      <c r="O33" s="81"/>
    </row>
    <row r="34" spans="1:15" ht="13.5" thickBot="1">
      <c r="A34" s="26">
        <v>96.8</v>
      </c>
      <c r="B34" s="27" t="s">
        <v>50</v>
      </c>
      <c r="C34" s="37">
        <v>1988</v>
      </c>
      <c r="D34" s="28"/>
      <c r="E34" s="63">
        <v>125</v>
      </c>
      <c r="F34" s="64">
        <v>-135</v>
      </c>
      <c r="G34" s="63">
        <v>137</v>
      </c>
      <c r="H34" s="65">
        <f t="shared" si="10"/>
        <v>137</v>
      </c>
      <c r="I34" s="63">
        <v>-148</v>
      </c>
      <c r="J34" s="64">
        <v>148</v>
      </c>
      <c r="K34" s="66">
        <v>158</v>
      </c>
      <c r="L34" s="29">
        <f t="shared" si="11"/>
        <v>158</v>
      </c>
      <c r="M34" s="30">
        <f t="shared" si="12"/>
        <v>295</v>
      </c>
      <c r="N34" s="21">
        <f t="shared" si="3"/>
        <v>331.13749999999999</v>
      </c>
      <c r="O34" s="82"/>
    </row>
    <row r="35" spans="1:15" ht="13.5" thickBot="1">
      <c r="A35" s="86" t="s">
        <v>21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48">
        <f>SUM(N36:N41)-MIN(N36:N41)</f>
        <v>1625.0334</v>
      </c>
      <c r="O35" s="47">
        <f>RANK(N35,($N$7,$N$14,$N$21,$N$28,$N$35,$N$42))</f>
        <v>5</v>
      </c>
    </row>
    <row r="36" spans="1:15">
      <c r="A36" s="31">
        <v>87.1</v>
      </c>
      <c r="B36" s="32" t="s">
        <v>51</v>
      </c>
      <c r="C36" s="36">
        <v>1992</v>
      </c>
      <c r="D36" s="33"/>
      <c r="E36" s="50">
        <v>112</v>
      </c>
      <c r="F36" s="51">
        <v>116</v>
      </c>
      <c r="G36" s="50">
        <v>120</v>
      </c>
      <c r="H36" s="52">
        <f t="shared" ref="H36:H41" si="13">IF(MAX(E36:G36)&lt;0,0,MAX(E36:G36))</f>
        <v>120</v>
      </c>
      <c r="I36" s="50">
        <v>142</v>
      </c>
      <c r="J36" s="51">
        <v>146</v>
      </c>
      <c r="K36" s="50">
        <v>150</v>
      </c>
      <c r="L36" s="34">
        <f t="shared" ref="L36:L41" si="14">IF(MAX(I36:K36)&lt;0,0,MAX(I36:K36))</f>
        <v>150</v>
      </c>
      <c r="M36" s="35">
        <f t="shared" ref="M36:M41" si="15">SUM(H36,L36)</f>
        <v>270</v>
      </c>
      <c r="N36" s="40">
        <f t="shared" si="3"/>
        <v>316.92599999999999</v>
      </c>
      <c r="O36" s="80"/>
    </row>
    <row r="37" spans="1:15">
      <c r="A37" s="3">
        <v>94.6</v>
      </c>
      <c r="B37" s="2" t="s">
        <v>52</v>
      </c>
      <c r="C37" s="19">
        <v>1995</v>
      </c>
      <c r="D37" s="19"/>
      <c r="E37" s="53">
        <v>128</v>
      </c>
      <c r="F37" s="54">
        <v>134</v>
      </c>
      <c r="G37" s="53">
        <v>139</v>
      </c>
      <c r="H37" s="55">
        <f t="shared" si="13"/>
        <v>139</v>
      </c>
      <c r="I37" s="53">
        <v>163</v>
      </c>
      <c r="J37" s="54">
        <v>171</v>
      </c>
      <c r="K37" s="53">
        <v>177</v>
      </c>
      <c r="L37" s="23">
        <f t="shared" si="14"/>
        <v>177</v>
      </c>
      <c r="M37" s="24">
        <f t="shared" si="15"/>
        <v>316</v>
      </c>
      <c r="N37" s="21">
        <f t="shared" si="3"/>
        <v>357.96480000000003</v>
      </c>
      <c r="O37" s="81"/>
    </row>
    <row r="38" spans="1:15">
      <c r="A38" s="3">
        <v>99.4</v>
      </c>
      <c r="B38" s="2" t="s">
        <v>53</v>
      </c>
      <c r="C38" s="19">
        <v>1995</v>
      </c>
      <c r="D38" s="22"/>
      <c r="E38" s="53">
        <v>-133</v>
      </c>
      <c r="F38" s="54">
        <v>133</v>
      </c>
      <c r="G38" s="53">
        <v>-140</v>
      </c>
      <c r="H38" s="55">
        <f t="shared" si="13"/>
        <v>133</v>
      </c>
      <c r="I38" s="53">
        <v>164</v>
      </c>
      <c r="J38" s="56">
        <v>-170</v>
      </c>
      <c r="K38" s="57">
        <v>-170</v>
      </c>
      <c r="L38" s="23">
        <f t="shared" si="14"/>
        <v>164</v>
      </c>
      <c r="M38" s="24">
        <f t="shared" si="15"/>
        <v>297</v>
      </c>
      <c r="N38" s="21">
        <f t="shared" si="3"/>
        <v>330.05610000000001</v>
      </c>
      <c r="O38" s="81"/>
    </row>
    <row r="39" spans="1:15">
      <c r="A39" s="3">
        <v>85.7</v>
      </c>
      <c r="B39" s="2" t="s">
        <v>54</v>
      </c>
      <c r="C39" s="19">
        <v>1997</v>
      </c>
      <c r="D39" s="19"/>
      <c r="E39" s="53">
        <v>123</v>
      </c>
      <c r="F39" s="54">
        <v>-128</v>
      </c>
      <c r="G39" s="53">
        <v>130</v>
      </c>
      <c r="H39" s="55">
        <f t="shared" si="13"/>
        <v>130</v>
      </c>
      <c r="I39" s="53">
        <v>160</v>
      </c>
      <c r="J39" s="56">
        <v>165</v>
      </c>
      <c r="K39" s="53">
        <v>0</v>
      </c>
      <c r="L39" s="23">
        <f t="shared" si="14"/>
        <v>165</v>
      </c>
      <c r="M39" s="24">
        <f t="shared" si="15"/>
        <v>295</v>
      </c>
      <c r="N39" s="21">
        <f t="shared" si="3"/>
        <v>348.8965</v>
      </c>
      <c r="O39" s="81"/>
    </row>
    <row r="40" spans="1:15">
      <c r="A40" s="3">
        <v>94.7</v>
      </c>
      <c r="B40" s="2" t="s">
        <v>55</v>
      </c>
      <c r="C40" s="19">
        <v>1993</v>
      </c>
      <c r="D40" s="22"/>
      <c r="E40" s="59">
        <v>95</v>
      </c>
      <c r="F40" s="60">
        <v>100</v>
      </c>
      <c r="G40" s="59">
        <v>-105</v>
      </c>
      <c r="H40" s="61">
        <f t="shared" si="13"/>
        <v>100</v>
      </c>
      <c r="I40" s="59">
        <v>125</v>
      </c>
      <c r="J40" s="60">
        <v>130</v>
      </c>
      <c r="K40" s="57">
        <v>-135</v>
      </c>
      <c r="L40" s="23">
        <f t="shared" si="14"/>
        <v>130</v>
      </c>
      <c r="M40" s="24">
        <f t="shared" si="15"/>
        <v>230</v>
      </c>
      <c r="N40" s="21">
        <f t="shared" si="3"/>
        <v>260.42900000000003</v>
      </c>
      <c r="O40" s="81"/>
    </row>
    <row r="41" spans="1:15" ht="13.5" thickBot="1">
      <c r="A41" s="26">
        <v>90.5</v>
      </c>
      <c r="B41" s="27" t="s">
        <v>56</v>
      </c>
      <c r="C41" s="37">
        <v>1989</v>
      </c>
      <c r="D41" s="28"/>
      <c r="E41" s="63">
        <v>95</v>
      </c>
      <c r="F41" s="64">
        <v>100</v>
      </c>
      <c r="G41" s="63">
        <v>105</v>
      </c>
      <c r="H41" s="65">
        <f t="shared" si="13"/>
        <v>105</v>
      </c>
      <c r="I41" s="63">
        <v>125</v>
      </c>
      <c r="J41" s="64">
        <v>130</v>
      </c>
      <c r="K41" s="68">
        <v>-135</v>
      </c>
      <c r="L41" s="29">
        <f t="shared" si="14"/>
        <v>130</v>
      </c>
      <c r="M41" s="30">
        <f t="shared" si="15"/>
        <v>235</v>
      </c>
      <c r="N41" s="21">
        <f t="shared" si="3"/>
        <v>271.19</v>
      </c>
      <c r="O41" s="82"/>
    </row>
    <row r="42" spans="1:15" ht="13.5" thickBot="1">
      <c r="A42" s="86" t="s">
        <v>23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/>
      <c r="N42" s="48">
        <f>SUM(N43:N48)-MIN(N43:N48)</f>
        <v>1671.2488999999998</v>
      </c>
      <c r="O42" s="47">
        <f>RANK(N42,($N$7,$N$14,$N$21,$N$28,$N$35,$N$42))</f>
        <v>4</v>
      </c>
    </row>
    <row r="43" spans="1:15">
      <c r="A43" s="31">
        <v>76.5</v>
      </c>
      <c r="B43" s="32" t="s">
        <v>57</v>
      </c>
      <c r="C43" s="76">
        <v>2001</v>
      </c>
      <c r="D43" s="33"/>
      <c r="E43" s="72">
        <v>-95</v>
      </c>
      <c r="F43" s="73">
        <v>95</v>
      </c>
      <c r="G43" s="72">
        <v>101</v>
      </c>
      <c r="H43" s="74">
        <f t="shared" ref="H43" si="16">IF(MAX(E43:G43)&lt;0,0,MAX(E43:G43))</f>
        <v>101</v>
      </c>
      <c r="I43" s="72">
        <v>124</v>
      </c>
      <c r="J43" s="73">
        <v>129</v>
      </c>
      <c r="K43" s="75">
        <v>-133</v>
      </c>
      <c r="L43" s="34">
        <f t="shared" ref="L43:L48" si="17">IF(MAX(I43:K43)&lt;0,0,MAX(I43:K43))</f>
        <v>129</v>
      </c>
      <c r="M43" s="35">
        <f t="shared" ref="M43:M48" si="18">SUM(H43,L43)</f>
        <v>230</v>
      </c>
      <c r="N43" s="40">
        <f t="shared" si="3"/>
        <v>288.07499999999999</v>
      </c>
      <c r="O43" s="80"/>
    </row>
    <row r="44" spans="1:15">
      <c r="A44" s="3">
        <v>107.9</v>
      </c>
      <c r="B44" s="2" t="s">
        <v>58</v>
      </c>
      <c r="C44" s="19">
        <v>1979</v>
      </c>
      <c r="D44" s="19"/>
      <c r="E44" s="53">
        <v>150</v>
      </c>
      <c r="F44" s="54">
        <v>155</v>
      </c>
      <c r="G44" s="53">
        <v>-160</v>
      </c>
      <c r="H44" s="55">
        <f t="shared" ref="H44:H48" si="19">IF(MAX(E44:G44)&lt;0,0,MAX(E44:G44))</f>
        <v>155</v>
      </c>
      <c r="I44" s="53">
        <v>175</v>
      </c>
      <c r="J44" s="54">
        <v>185</v>
      </c>
      <c r="K44" s="53">
        <v>-190</v>
      </c>
      <c r="L44" s="23">
        <f t="shared" si="17"/>
        <v>185</v>
      </c>
      <c r="M44" s="24">
        <f t="shared" si="18"/>
        <v>340</v>
      </c>
      <c r="N44" s="21">
        <f t="shared" si="3"/>
        <v>367.30200000000002</v>
      </c>
      <c r="O44" s="81"/>
    </row>
    <row r="45" spans="1:15">
      <c r="A45" s="3">
        <v>75.8</v>
      </c>
      <c r="B45" s="2" t="s">
        <v>59</v>
      </c>
      <c r="C45" s="19">
        <v>1997</v>
      </c>
      <c r="D45" s="22"/>
      <c r="E45" s="53">
        <v>120</v>
      </c>
      <c r="F45" s="54">
        <v>-124</v>
      </c>
      <c r="G45" s="53">
        <v>124</v>
      </c>
      <c r="H45" s="55">
        <f t="shared" si="19"/>
        <v>124</v>
      </c>
      <c r="I45" s="58">
        <v>140</v>
      </c>
      <c r="J45" s="56">
        <v>146</v>
      </c>
      <c r="K45" s="57">
        <v>151</v>
      </c>
      <c r="L45" s="23">
        <f t="shared" si="17"/>
        <v>151</v>
      </c>
      <c r="M45" s="24">
        <f t="shared" si="18"/>
        <v>275</v>
      </c>
      <c r="N45" s="21">
        <f t="shared" si="3"/>
        <v>346.16999999999996</v>
      </c>
      <c r="O45" s="81"/>
    </row>
    <row r="46" spans="1:15">
      <c r="A46" s="3">
        <v>72.2</v>
      </c>
      <c r="B46" s="2" t="s">
        <v>60</v>
      </c>
      <c r="C46" s="19">
        <v>2001</v>
      </c>
      <c r="D46" s="19"/>
      <c r="E46" s="53">
        <v>-97</v>
      </c>
      <c r="F46" s="54">
        <v>97</v>
      </c>
      <c r="G46" s="53">
        <v>101</v>
      </c>
      <c r="H46" s="55">
        <f t="shared" si="19"/>
        <v>101</v>
      </c>
      <c r="I46" s="53">
        <v>124</v>
      </c>
      <c r="J46" s="54">
        <v>130</v>
      </c>
      <c r="K46" s="58">
        <v>133</v>
      </c>
      <c r="L46" s="23">
        <f t="shared" si="17"/>
        <v>133</v>
      </c>
      <c r="M46" s="24">
        <f t="shared" si="18"/>
        <v>234</v>
      </c>
      <c r="N46" s="21">
        <f t="shared" si="3"/>
        <v>302.74920000000003</v>
      </c>
      <c r="O46" s="81"/>
    </row>
    <row r="47" spans="1:15">
      <c r="A47" s="3">
        <v>82.7</v>
      </c>
      <c r="B47" s="2" t="s">
        <v>61</v>
      </c>
      <c r="C47" s="19">
        <v>2000</v>
      </c>
      <c r="D47" s="22"/>
      <c r="E47" s="59">
        <v>110</v>
      </c>
      <c r="F47" s="60">
        <v>116</v>
      </c>
      <c r="G47" s="59">
        <v>121</v>
      </c>
      <c r="H47" s="61">
        <f t="shared" si="19"/>
        <v>121</v>
      </c>
      <c r="I47" s="59">
        <v>140</v>
      </c>
      <c r="J47" s="60">
        <v>148</v>
      </c>
      <c r="K47" s="57">
        <v>153</v>
      </c>
      <c r="L47" s="23">
        <f t="shared" si="17"/>
        <v>153</v>
      </c>
      <c r="M47" s="24">
        <f t="shared" si="18"/>
        <v>274</v>
      </c>
      <c r="N47" s="21">
        <f t="shared" si="3"/>
        <v>329.64940000000001</v>
      </c>
      <c r="O47" s="81"/>
    </row>
    <row r="48" spans="1:15" ht="13.5" thickBot="1">
      <c r="A48" s="42">
        <v>59.1</v>
      </c>
      <c r="B48" s="43" t="s">
        <v>25</v>
      </c>
      <c r="C48" s="37">
        <v>2001</v>
      </c>
      <c r="D48" s="37"/>
      <c r="E48" s="69">
        <v>100</v>
      </c>
      <c r="F48" s="70">
        <v>106</v>
      </c>
      <c r="G48" s="69">
        <v>0</v>
      </c>
      <c r="H48" s="71">
        <f t="shared" si="19"/>
        <v>106</v>
      </c>
      <c r="I48" s="69">
        <v>115</v>
      </c>
      <c r="J48" s="70">
        <v>0</v>
      </c>
      <c r="K48" s="69" t="s">
        <v>26</v>
      </c>
      <c r="L48" s="44">
        <f t="shared" si="17"/>
        <v>115</v>
      </c>
      <c r="M48" s="45">
        <f t="shared" si="18"/>
        <v>221</v>
      </c>
      <c r="N48" s="46">
        <f>IF(ISNUMBER(A48), (IF(175.508&lt; A48,M48, TRUNC(10^(0.75194503*((LOG((A48/175.508)/LOG(10))*(LOG((A48/175.508)/LOG(10)))))),4)*M48)), 0)</f>
        <v>325.37829999999997</v>
      </c>
      <c r="O48" s="82"/>
    </row>
    <row r="49" spans="1:14" ht="13.5" customHeight="1" thickBot="1">
      <c r="A49" s="49"/>
      <c r="G49" s="49" t="s">
        <v>14</v>
      </c>
      <c r="H49" s="49"/>
    </row>
    <row r="50" spans="1:14">
      <c r="A50" s="95" t="s">
        <v>24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7"/>
    </row>
    <row r="51" spans="1:14" ht="13.5" thickBot="1">
      <c r="A51" s="98" t="s">
        <v>62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</row>
    <row r="52" spans="1:14" ht="13.5" hidden="1" thickBot="1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9"/>
    </row>
    <row r="55" spans="1:14">
      <c r="B55" t="s">
        <v>63</v>
      </c>
      <c r="C55" t="s">
        <v>64</v>
      </c>
      <c r="H55" t="s">
        <v>65</v>
      </c>
    </row>
    <row r="57" spans="1:14">
      <c r="C57" t="s">
        <v>66</v>
      </c>
      <c r="H57" t="s">
        <v>67</v>
      </c>
    </row>
    <row r="59" spans="1:14">
      <c r="C59" t="s">
        <v>68</v>
      </c>
    </row>
    <row r="61" spans="1:14">
      <c r="C61" t="s">
        <v>69</v>
      </c>
    </row>
    <row r="63" spans="1:14">
      <c r="B63" t="s">
        <v>72</v>
      </c>
      <c r="I63" t="s">
        <v>76</v>
      </c>
      <c r="J63" t="s">
        <v>77</v>
      </c>
    </row>
    <row r="65" spans="2:10">
      <c r="C65" t="s">
        <v>70</v>
      </c>
      <c r="I65" t="s">
        <v>76</v>
      </c>
      <c r="J65" t="s">
        <v>77</v>
      </c>
    </row>
    <row r="67" spans="2:10">
      <c r="C67" t="s">
        <v>71</v>
      </c>
      <c r="G67" t="s">
        <v>73</v>
      </c>
      <c r="H67" t="s">
        <v>76</v>
      </c>
      <c r="I67" t="s">
        <v>78</v>
      </c>
      <c r="J67" t="s">
        <v>80</v>
      </c>
    </row>
    <row r="69" spans="2:10">
      <c r="B69" t="s">
        <v>74</v>
      </c>
    </row>
    <row r="71" spans="2:10">
      <c r="B71" t="s">
        <v>75</v>
      </c>
    </row>
    <row r="75" spans="2:10">
      <c r="H75" t="s">
        <v>79</v>
      </c>
    </row>
  </sheetData>
  <mergeCells count="20">
    <mergeCell ref="O22:O27"/>
    <mergeCell ref="O15:O20"/>
    <mergeCell ref="A50:N50"/>
    <mergeCell ref="A51:N51"/>
    <mergeCell ref="A52:N52"/>
    <mergeCell ref="O43:O48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36:O41"/>
    <mergeCell ref="O29:O34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Muži</vt:lpstr>
      <vt:lpstr>Graf1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tesco1</cp:lastModifiedBy>
  <dcterms:created xsi:type="dcterms:W3CDTF">2017-01-22T21:04:49Z</dcterms:created>
  <dcterms:modified xsi:type="dcterms:W3CDTF">2018-10-06T23:33:00Z</dcterms:modified>
</cp:coreProperties>
</file>