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1576" windowHeight="8148"/>
  </bookViews>
  <sheets>
    <sheet name="protokół zawodów" sheetId="4" r:id="rId1"/>
    <sheet name="instrukcja" sheetId="2" r:id="rId2"/>
  </sheets>
  <calcPr calcId="145621"/>
</workbook>
</file>

<file path=xl/calcChain.xml><?xml version="1.0" encoding="utf-8"?>
<calcChain xmlns="http://schemas.openxmlformats.org/spreadsheetml/2006/main">
  <c r="R64" i="4" l="1"/>
  <c r="R59" i="4" l="1"/>
  <c r="S59" i="4" s="1"/>
  <c r="V94" i="4" l="1"/>
  <c r="V93" i="4"/>
  <c r="V92" i="4"/>
  <c r="V91" i="4"/>
  <c r="V90" i="4"/>
  <c r="V89" i="4"/>
  <c r="V88" i="4"/>
  <c r="V87" i="4"/>
  <c r="V86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72" i="4"/>
  <c r="V71" i="4"/>
  <c r="V70" i="4"/>
  <c r="V69" i="4"/>
  <c r="V68" i="4"/>
  <c r="V67" i="4"/>
  <c r="V66" i="4"/>
  <c r="V65" i="4"/>
  <c r="V56" i="4"/>
  <c r="V57" i="4"/>
  <c r="V48" i="4"/>
  <c r="V46" i="4"/>
  <c r="V47" i="4"/>
  <c r="V53" i="4"/>
  <c r="V52" i="4"/>
  <c r="V51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15" i="4"/>
  <c r="V22" i="4"/>
  <c r="V20" i="4"/>
  <c r="V11" i="4"/>
  <c r="V12" i="4"/>
  <c r="V21" i="4"/>
  <c r="V18" i="4"/>
  <c r="V19" i="4"/>
  <c r="W38" i="4"/>
  <c r="X38" i="4"/>
  <c r="Y38" i="4"/>
  <c r="AA38" i="4"/>
  <c r="AB38" i="4"/>
  <c r="AC38" i="4"/>
  <c r="W39" i="4"/>
  <c r="X39" i="4"/>
  <c r="Y39" i="4"/>
  <c r="AA39" i="4"/>
  <c r="AB39" i="4"/>
  <c r="AC39" i="4"/>
  <c r="W18" i="4"/>
  <c r="X18" i="4"/>
  <c r="Y18" i="4"/>
  <c r="AA18" i="4"/>
  <c r="AB18" i="4"/>
  <c r="AC18" i="4"/>
  <c r="W21" i="4"/>
  <c r="X21" i="4"/>
  <c r="Y21" i="4"/>
  <c r="AA21" i="4"/>
  <c r="AB21" i="4"/>
  <c r="AC21" i="4"/>
  <c r="W12" i="4"/>
  <c r="X12" i="4"/>
  <c r="Y12" i="4"/>
  <c r="AA12" i="4"/>
  <c r="AB12" i="4"/>
  <c r="AC12" i="4"/>
  <c r="W11" i="4"/>
  <c r="X11" i="4"/>
  <c r="Y11" i="4"/>
  <c r="AA11" i="4"/>
  <c r="AB11" i="4"/>
  <c r="AC11" i="4"/>
  <c r="W20" i="4"/>
  <c r="X20" i="4"/>
  <c r="Y20" i="4"/>
  <c r="AA20" i="4"/>
  <c r="AB20" i="4"/>
  <c r="AC20" i="4"/>
  <c r="W22" i="4"/>
  <c r="X22" i="4"/>
  <c r="Y22" i="4"/>
  <c r="AA22" i="4"/>
  <c r="AB22" i="4"/>
  <c r="AC22" i="4"/>
  <c r="W15" i="4"/>
  <c r="X15" i="4"/>
  <c r="Y15" i="4"/>
  <c r="AA15" i="4"/>
  <c r="AB15" i="4"/>
  <c r="AC15" i="4"/>
  <c r="W23" i="4"/>
  <c r="X23" i="4"/>
  <c r="Y23" i="4"/>
  <c r="AA23" i="4"/>
  <c r="AB23" i="4"/>
  <c r="AC23" i="4"/>
  <c r="W24" i="4"/>
  <c r="X24" i="4"/>
  <c r="Y24" i="4"/>
  <c r="AA24" i="4"/>
  <c r="AB24" i="4"/>
  <c r="AC24" i="4"/>
  <c r="W25" i="4"/>
  <c r="X25" i="4"/>
  <c r="Y25" i="4"/>
  <c r="AA25" i="4"/>
  <c r="AB25" i="4"/>
  <c r="AC25" i="4"/>
  <c r="W26" i="4"/>
  <c r="X26" i="4"/>
  <c r="Y26" i="4"/>
  <c r="AA26" i="4"/>
  <c r="AB26" i="4"/>
  <c r="AC26" i="4"/>
  <c r="W27" i="4"/>
  <c r="X27" i="4"/>
  <c r="Y27" i="4"/>
  <c r="AA27" i="4"/>
  <c r="AB27" i="4"/>
  <c r="AC27" i="4"/>
  <c r="W28" i="4"/>
  <c r="X28" i="4"/>
  <c r="Y28" i="4"/>
  <c r="AA28" i="4"/>
  <c r="AB28" i="4"/>
  <c r="AC28" i="4"/>
  <c r="W29" i="4"/>
  <c r="X29" i="4"/>
  <c r="Y29" i="4"/>
  <c r="AA29" i="4"/>
  <c r="AB29" i="4"/>
  <c r="AC29" i="4"/>
  <c r="W30" i="4"/>
  <c r="X30" i="4"/>
  <c r="Y30" i="4"/>
  <c r="AA30" i="4"/>
  <c r="AB30" i="4"/>
  <c r="AC30" i="4"/>
  <c r="W31" i="4"/>
  <c r="X31" i="4"/>
  <c r="Y31" i="4"/>
  <c r="AA31" i="4"/>
  <c r="AB31" i="4"/>
  <c r="AC31" i="4"/>
  <c r="W32" i="4"/>
  <c r="X32" i="4"/>
  <c r="Y32" i="4"/>
  <c r="AA32" i="4"/>
  <c r="AB32" i="4"/>
  <c r="AC32" i="4"/>
  <c r="W33" i="4"/>
  <c r="X33" i="4"/>
  <c r="Y33" i="4"/>
  <c r="AA33" i="4"/>
  <c r="AB33" i="4"/>
  <c r="AC33" i="4"/>
  <c r="W34" i="4"/>
  <c r="X34" i="4"/>
  <c r="Y34" i="4"/>
  <c r="AA34" i="4"/>
  <c r="AB34" i="4"/>
  <c r="AC34" i="4"/>
  <c r="W35" i="4"/>
  <c r="X35" i="4"/>
  <c r="Y35" i="4"/>
  <c r="AA35" i="4"/>
  <c r="AB35" i="4"/>
  <c r="AC35" i="4"/>
  <c r="W36" i="4"/>
  <c r="X36" i="4"/>
  <c r="Y36" i="4"/>
  <c r="AA36" i="4"/>
  <c r="AB36" i="4"/>
  <c r="AC36" i="4"/>
  <c r="W37" i="4"/>
  <c r="X37" i="4"/>
  <c r="Y37" i="4"/>
  <c r="AA37" i="4"/>
  <c r="AB37" i="4"/>
  <c r="AC37" i="4"/>
  <c r="R23" i="4"/>
  <c r="S23" i="4"/>
  <c r="R24" i="4"/>
  <c r="S24" i="4"/>
  <c r="R25" i="4"/>
  <c r="S25" i="4"/>
  <c r="R27" i="4"/>
  <c r="S27" i="4"/>
  <c r="R28" i="4"/>
  <c r="S28" i="4"/>
  <c r="R29" i="4"/>
  <c r="S29" i="4"/>
  <c r="R30" i="4"/>
  <c r="S30" i="4"/>
  <c r="R31" i="4"/>
  <c r="S31" i="4"/>
  <c r="R32" i="4"/>
  <c r="S32" i="4"/>
  <c r="R33" i="4"/>
  <c r="S33" i="4"/>
  <c r="R34" i="4"/>
  <c r="S34" i="4"/>
  <c r="R35" i="4"/>
  <c r="S35" i="4"/>
  <c r="R36" i="4"/>
  <c r="S36" i="4"/>
  <c r="R37" i="4"/>
  <c r="S37" i="4"/>
  <c r="R38" i="4"/>
  <c r="S38" i="4"/>
  <c r="AC17" i="2"/>
  <c r="AB17" i="2"/>
  <c r="AA17" i="2"/>
  <c r="AD17" i="2"/>
  <c r="Y17" i="2"/>
  <c r="X17" i="2"/>
  <c r="W17" i="2"/>
  <c r="Z17" i="2"/>
  <c r="V17" i="2"/>
  <c r="AC16" i="2"/>
  <c r="AB16" i="2"/>
  <c r="AA16" i="2"/>
  <c r="AD16" i="2"/>
  <c r="Y16" i="2"/>
  <c r="X16" i="2"/>
  <c r="W16" i="2"/>
  <c r="Z16" i="2"/>
  <c r="R16" i="2"/>
  <c r="S16" i="2"/>
  <c r="V16" i="2"/>
  <c r="AC15" i="2"/>
  <c r="AB15" i="2"/>
  <c r="AA15" i="2"/>
  <c r="AD15" i="2"/>
  <c r="Y15" i="2"/>
  <c r="X15" i="2"/>
  <c r="W15" i="2"/>
  <c r="Z15" i="2"/>
  <c r="V15" i="2"/>
  <c r="AC14" i="2"/>
  <c r="AB14" i="2"/>
  <c r="AA14" i="2"/>
  <c r="AD14" i="2"/>
  <c r="Y14" i="2"/>
  <c r="X14" i="2"/>
  <c r="W14" i="2"/>
  <c r="Z14" i="2"/>
  <c r="V14" i="2"/>
  <c r="T17" i="2"/>
  <c r="S17" i="2"/>
  <c r="R17" i="2"/>
  <c r="T16" i="2"/>
  <c r="T15" i="2"/>
  <c r="S15" i="2"/>
  <c r="R15" i="2"/>
  <c r="W92" i="4"/>
  <c r="X92" i="4"/>
  <c r="Y92" i="4"/>
  <c r="AA92" i="4"/>
  <c r="AB92" i="4"/>
  <c r="AC92" i="4"/>
  <c r="W93" i="4"/>
  <c r="X93" i="4"/>
  <c r="Y93" i="4"/>
  <c r="AA93" i="4"/>
  <c r="AB93" i="4"/>
  <c r="AC93" i="4"/>
  <c r="W94" i="4"/>
  <c r="X94" i="4"/>
  <c r="Y94" i="4"/>
  <c r="AA94" i="4"/>
  <c r="AB94" i="4"/>
  <c r="AC94" i="4"/>
  <c r="W82" i="4"/>
  <c r="X82" i="4"/>
  <c r="Y82" i="4"/>
  <c r="AA82" i="4"/>
  <c r="AB82" i="4"/>
  <c r="AC82" i="4"/>
  <c r="W83" i="4"/>
  <c r="X83" i="4"/>
  <c r="Y83" i="4"/>
  <c r="AA83" i="4"/>
  <c r="AB83" i="4"/>
  <c r="AC83" i="4"/>
  <c r="W84" i="4"/>
  <c r="X84" i="4"/>
  <c r="Y84" i="4"/>
  <c r="AA84" i="4"/>
  <c r="AB84" i="4"/>
  <c r="AC84" i="4"/>
  <c r="W85" i="4"/>
  <c r="X85" i="4"/>
  <c r="Y85" i="4"/>
  <c r="AA85" i="4"/>
  <c r="AB85" i="4"/>
  <c r="AC85" i="4"/>
  <c r="W86" i="4"/>
  <c r="X86" i="4"/>
  <c r="Y86" i="4"/>
  <c r="AA86" i="4"/>
  <c r="AB86" i="4"/>
  <c r="AC86" i="4"/>
  <c r="W87" i="4"/>
  <c r="X87" i="4"/>
  <c r="Y87" i="4"/>
  <c r="AA87" i="4"/>
  <c r="AB87" i="4"/>
  <c r="AC87" i="4"/>
  <c r="W88" i="4"/>
  <c r="X88" i="4"/>
  <c r="Y88" i="4"/>
  <c r="AA88" i="4"/>
  <c r="AB88" i="4"/>
  <c r="AC88" i="4"/>
  <c r="W89" i="4"/>
  <c r="X89" i="4"/>
  <c r="Y89" i="4"/>
  <c r="AA89" i="4"/>
  <c r="AB89" i="4"/>
  <c r="AC89" i="4"/>
  <c r="W90" i="4"/>
  <c r="X90" i="4"/>
  <c r="Y90" i="4"/>
  <c r="AA90" i="4"/>
  <c r="AB90" i="4"/>
  <c r="AC90" i="4"/>
  <c r="W91" i="4"/>
  <c r="X91" i="4"/>
  <c r="Y91" i="4"/>
  <c r="AA91" i="4"/>
  <c r="AB91" i="4"/>
  <c r="AC91" i="4"/>
  <c r="W73" i="4"/>
  <c r="X73" i="4"/>
  <c r="Y73" i="4"/>
  <c r="AA73" i="4"/>
  <c r="AB73" i="4"/>
  <c r="AC73" i="4"/>
  <c r="W74" i="4"/>
  <c r="X74" i="4"/>
  <c r="Y74" i="4"/>
  <c r="AA74" i="4"/>
  <c r="AB74" i="4"/>
  <c r="AC74" i="4"/>
  <c r="W75" i="4"/>
  <c r="X75" i="4"/>
  <c r="Y75" i="4"/>
  <c r="AA75" i="4"/>
  <c r="AB75" i="4"/>
  <c r="AC75" i="4"/>
  <c r="W76" i="4"/>
  <c r="X76" i="4"/>
  <c r="Y76" i="4"/>
  <c r="AA76" i="4"/>
  <c r="AB76" i="4"/>
  <c r="AC76" i="4"/>
  <c r="W77" i="4"/>
  <c r="X77" i="4"/>
  <c r="Y77" i="4"/>
  <c r="AA77" i="4"/>
  <c r="AB77" i="4"/>
  <c r="AC77" i="4"/>
  <c r="W78" i="4"/>
  <c r="X78" i="4"/>
  <c r="Y78" i="4"/>
  <c r="AA78" i="4"/>
  <c r="AB78" i="4"/>
  <c r="AC78" i="4"/>
  <c r="W79" i="4"/>
  <c r="X79" i="4"/>
  <c r="Y79" i="4"/>
  <c r="AA79" i="4"/>
  <c r="AB79" i="4"/>
  <c r="AC79" i="4"/>
  <c r="W80" i="4"/>
  <c r="X80" i="4"/>
  <c r="Y80" i="4"/>
  <c r="AA80" i="4"/>
  <c r="AB80" i="4"/>
  <c r="AC80" i="4"/>
  <c r="W81" i="4"/>
  <c r="X81" i="4"/>
  <c r="Y81" i="4"/>
  <c r="AA81" i="4"/>
  <c r="AB81" i="4"/>
  <c r="AC81" i="4"/>
  <c r="W51" i="4"/>
  <c r="X51" i="4"/>
  <c r="Y51" i="4"/>
  <c r="AA51" i="4"/>
  <c r="AB51" i="4"/>
  <c r="AC51" i="4"/>
  <c r="W52" i="4"/>
  <c r="X52" i="4"/>
  <c r="Y52" i="4"/>
  <c r="AA52" i="4"/>
  <c r="AB52" i="4"/>
  <c r="AC52" i="4"/>
  <c r="W53" i="4"/>
  <c r="X53" i="4"/>
  <c r="Y53" i="4"/>
  <c r="AA53" i="4"/>
  <c r="AB53" i="4"/>
  <c r="AC53" i="4"/>
  <c r="W47" i="4"/>
  <c r="X47" i="4"/>
  <c r="Y47" i="4"/>
  <c r="AA47" i="4"/>
  <c r="AB47" i="4"/>
  <c r="AC47" i="4"/>
  <c r="W46" i="4"/>
  <c r="X46" i="4"/>
  <c r="Y46" i="4"/>
  <c r="AA46" i="4"/>
  <c r="AB46" i="4"/>
  <c r="AC46" i="4"/>
  <c r="W48" i="4"/>
  <c r="X48" i="4"/>
  <c r="Y48" i="4"/>
  <c r="AA48" i="4"/>
  <c r="AB48" i="4"/>
  <c r="AC48" i="4"/>
  <c r="W57" i="4"/>
  <c r="X57" i="4"/>
  <c r="Y57" i="4"/>
  <c r="AA57" i="4"/>
  <c r="AB57" i="4"/>
  <c r="AC57" i="4"/>
  <c r="W56" i="4"/>
  <c r="X56" i="4"/>
  <c r="Y56" i="4"/>
  <c r="AA56" i="4"/>
  <c r="AB56" i="4"/>
  <c r="AC56" i="4"/>
  <c r="W65" i="4"/>
  <c r="X65" i="4"/>
  <c r="Y65" i="4"/>
  <c r="AA65" i="4"/>
  <c r="AB65" i="4"/>
  <c r="AC65" i="4"/>
  <c r="W66" i="4"/>
  <c r="X66" i="4"/>
  <c r="Y66" i="4"/>
  <c r="AA66" i="4"/>
  <c r="AB66" i="4"/>
  <c r="AC66" i="4"/>
  <c r="W67" i="4"/>
  <c r="X67" i="4"/>
  <c r="Y67" i="4"/>
  <c r="AA67" i="4"/>
  <c r="AB67" i="4"/>
  <c r="AC67" i="4"/>
  <c r="W68" i="4"/>
  <c r="X68" i="4"/>
  <c r="Y68" i="4"/>
  <c r="AA68" i="4"/>
  <c r="AB68" i="4"/>
  <c r="AC68" i="4"/>
  <c r="W69" i="4"/>
  <c r="X69" i="4"/>
  <c r="Y69" i="4"/>
  <c r="AA69" i="4"/>
  <c r="AB69" i="4"/>
  <c r="AC69" i="4"/>
  <c r="W70" i="4"/>
  <c r="X70" i="4"/>
  <c r="Y70" i="4"/>
  <c r="AA70" i="4"/>
  <c r="AB70" i="4"/>
  <c r="AC70" i="4"/>
  <c r="W71" i="4"/>
  <c r="X71" i="4"/>
  <c r="Y71" i="4"/>
  <c r="AA71" i="4"/>
  <c r="AB71" i="4"/>
  <c r="AC71" i="4"/>
  <c r="W72" i="4"/>
  <c r="X72" i="4"/>
  <c r="Y72" i="4"/>
  <c r="AA72" i="4"/>
  <c r="AB72" i="4"/>
  <c r="AC72" i="4"/>
  <c r="R94" i="4"/>
  <c r="S94" i="4"/>
  <c r="R39" i="4"/>
  <c r="S39" i="4"/>
  <c r="W19" i="4"/>
  <c r="X19" i="4"/>
  <c r="Y19" i="4"/>
  <c r="AA19" i="4"/>
  <c r="AB19" i="4"/>
  <c r="AC19" i="4"/>
  <c r="R87" i="4"/>
  <c r="R74" i="4"/>
  <c r="R75" i="4"/>
  <c r="R81" i="4"/>
  <c r="R77" i="4"/>
  <c r="R73" i="4"/>
  <c r="R91" i="4"/>
  <c r="R89" i="4"/>
  <c r="R85" i="4"/>
  <c r="R83" i="4"/>
  <c r="R93" i="4"/>
  <c r="R84" i="4"/>
  <c r="R82" i="4"/>
  <c r="R66" i="4"/>
  <c r="R78" i="4"/>
  <c r="R76" i="4"/>
  <c r="R67" i="4"/>
  <c r="R90" i="4"/>
  <c r="R70" i="4"/>
  <c r="R80" i="4"/>
  <c r="R88" i="4"/>
  <c r="R86" i="4"/>
  <c r="R92" i="4"/>
  <c r="R79" i="4"/>
  <c r="R26" i="4"/>
  <c r="S26" i="4"/>
  <c r="R71" i="4"/>
  <c r="R68" i="4"/>
  <c r="R72" i="4"/>
  <c r="S71" i="4"/>
  <c r="S67" i="4"/>
  <c r="S80" i="4"/>
  <c r="S78" i="4"/>
  <c r="S76" i="4"/>
  <c r="S74" i="4"/>
  <c r="S91" i="4"/>
  <c r="S90" i="4"/>
  <c r="S88" i="4"/>
  <c r="S86" i="4"/>
  <c r="S84" i="4"/>
  <c r="S82" i="4"/>
  <c r="S93" i="4"/>
  <c r="S72" i="4"/>
  <c r="S70" i="4"/>
  <c r="S68" i="4"/>
  <c r="S66" i="4"/>
  <c r="S81" i="4"/>
  <c r="S79" i="4"/>
  <c r="S77" i="4"/>
  <c r="S75" i="4"/>
  <c r="S73" i="4"/>
  <c r="S89" i="4"/>
  <c r="S87" i="4"/>
  <c r="S85" i="4"/>
  <c r="S83" i="4"/>
  <c r="S92" i="4"/>
  <c r="R69" i="4"/>
  <c r="S69" i="4"/>
  <c r="AD80" i="4" l="1"/>
  <c r="Z68" i="4"/>
  <c r="Z77" i="4"/>
  <c r="Z66" i="4"/>
  <c r="Z79" i="4"/>
  <c r="Z82" i="4"/>
  <c r="AD37" i="4"/>
  <c r="AD24" i="4"/>
  <c r="AD85" i="4"/>
  <c r="AD94" i="4"/>
  <c r="Z71" i="4"/>
  <c r="Z93" i="4"/>
  <c r="AD27" i="4"/>
  <c r="Z80" i="4"/>
  <c r="AD34" i="4"/>
  <c r="Z52" i="4"/>
  <c r="Z24" i="4"/>
  <c r="Z74" i="4"/>
  <c r="AD36" i="4"/>
  <c r="AD28" i="4"/>
  <c r="Z27" i="4"/>
  <c r="AD71" i="4"/>
  <c r="AD53" i="4"/>
  <c r="Z94" i="4"/>
  <c r="AD32" i="4"/>
  <c r="AD70" i="4"/>
  <c r="AD66" i="4"/>
  <c r="AD81" i="4"/>
  <c r="AD77" i="4"/>
  <c r="Z36" i="4"/>
  <c r="Z35" i="4"/>
  <c r="Z31" i="4"/>
  <c r="AD25" i="4"/>
  <c r="AD88" i="4"/>
  <c r="Z83" i="4"/>
  <c r="AD51" i="4"/>
  <c r="AD79" i="4"/>
  <c r="AD78" i="4"/>
  <c r="AD75" i="4"/>
  <c r="AD74" i="4"/>
  <c r="AD86" i="4"/>
  <c r="Z87" i="4"/>
  <c r="AD38" i="4"/>
  <c r="AD89" i="4"/>
  <c r="AD65" i="4"/>
  <c r="Z78" i="4"/>
  <c r="Z81" i="4"/>
  <c r="AD33" i="4"/>
  <c r="Z32" i="4"/>
  <c r="AD29" i="4"/>
  <c r="Z23" i="4"/>
  <c r="Z38" i="4"/>
  <c r="Z72" i="4"/>
  <c r="Z70" i="4"/>
  <c r="AD68" i="4"/>
  <c r="Z51" i="4"/>
  <c r="Z75" i="4"/>
  <c r="AD90" i="4"/>
  <c r="Z89" i="4"/>
  <c r="Z84" i="4"/>
  <c r="AD93" i="4"/>
  <c r="Z33" i="4"/>
  <c r="Z28" i="4"/>
  <c r="AD22" i="4"/>
  <c r="Z39" i="4"/>
  <c r="AD52" i="4"/>
  <c r="Z65" i="4"/>
  <c r="Z88" i="4"/>
  <c r="AD76" i="4"/>
  <c r="AD30" i="4"/>
  <c r="AD26" i="4"/>
  <c r="AD67" i="4"/>
  <c r="Z73" i="4"/>
  <c r="AD72" i="4"/>
  <c r="Z69" i="4"/>
  <c r="AD92" i="4"/>
  <c r="AD57" i="4"/>
  <c r="AD56" i="4"/>
  <c r="AD82" i="4"/>
  <c r="Z92" i="4"/>
  <c r="Z67" i="4"/>
  <c r="Z57" i="4"/>
  <c r="AD91" i="4"/>
  <c r="Z90" i="4"/>
  <c r="AD87" i="4"/>
  <c r="Z85" i="4"/>
  <c r="AD83" i="4"/>
  <c r="Z37" i="4"/>
  <c r="AD35" i="4"/>
  <c r="AD31" i="4"/>
  <c r="Z29" i="4"/>
  <c r="AD69" i="4"/>
  <c r="Z53" i="4"/>
  <c r="AD84" i="4"/>
  <c r="Z25" i="4"/>
  <c r="AD23" i="4"/>
  <c r="Z56" i="4"/>
  <c r="Z76" i="4"/>
  <c r="AD73" i="4"/>
  <c r="Z91" i="4"/>
  <c r="Z86" i="4"/>
  <c r="Z34" i="4"/>
  <c r="Z30" i="4"/>
  <c r="Z26" i="4"/>
  <c r="AD39" i="4"/>
  <c r="Z22" i="4"/>
  <c r="AD19" i="4"/>
  <c r="AD18" i="4"/>
  <c r="AD20" i="4"/>
  <c r="AD15" i="4"/>
  <c r="AD21" i="4"/>
  <c r="AD46" i="4"/>
  <c r="AD47" i="4"/>
  <c r="AD12" i="4"/>
  <c r="AD11" i="4"/>
  <c r="AD48" i="4"/>
  <c r="Z19" i="4"/>
  <c r="Z18" i="4"/>
  <c r="Z20" i="4"/>
  <c r="Z15" i="4"/>
  <c r="Z21" i="4"/>
  <c r="Z47" i="4"/>
  <c r="Z11" i="4"/>
  <c r="R11" i="4" s="1"/>
  <c r="S11" i="4" s="1"/>
  <c r="Z46" i="4"/>
  <c r="Z12" i="4"/>
  <c r="Z48" i="4"/>
  <c r="R20" i="4" l="1"/>
  <c r="S20" i="4" s="1"/>
  <c r="R53" i="4"/>
  <c r="S53" i="4" s="1"/>
  <c r="R22" i="4"/>
  <c r="S22" i="4" s="1"/>
  <c r="R56" i="4"/>
  <c r="S56" i="4" s="1"/>
  <c r="R57" i="4"/>
  <c r="S57" i="4" s="1"/>
  <c r="R51" i="4"/>
  <c r="S51" i="4" s="1"/>
  <c r="R52" i="4"/>
  <c r="S52" i="4" s="1"/>
  <c r="R21" i="4"/>
  <c r="S21" i="4" s="1"/>
  <c r="R19" i="4"/>
  <c r="S19" i="4" s="1"/>
  <c r="R18" i="4"/>
  <c r="S18" i="4" s="1"/>
  <c r="R15" i="4"/>
  <c r="S15" i="4" s="1"/>
  <c r="R47" i="4"/>
  <c r="S47" i="4" s="1"/>
  <c r="R46" i="4"/>
  <c r="S46" i="4" s="1"/>
  <c r="R12" i="4"/>
  <c r="S12" i="4" s="1"/>
  <c r="R48" i="4"/>
  <c r="S48" i="4" s="1"/>
</calcChain>
</file>

<file path=xl/sharedStrings.xml><?xml version="1.0" encoding="utf-8"?>
<sst xmlns="http://schemas.openxmlformats.org/spreadsheetml/2006/main" count="205" uniqueCount="65">
  <si>
    <t>M-CE</t>
  </si>
  <si>
    <t>NAZWISKO I IMIĘ</t>
  </si>
  <si>
    <t>ROK UR.</t>
  </si>
  <si>
    <t>KLUB</t>
  </si>
  <si>
    <t>WAGA</t>
  </si>
  <si>
    <t>R W A N I E</t>
  </si>
  <si>
    <t>P O D R Z U T</t>
  </si>
  <si>
    <t>2-BÓJ</t>
  </si>
  <si>
    <t>PKT.</t>
  </si>
  <si>
    <t>pkt</t>
  </si>
  <si>
    <t>z</t>
  </si>
  <si>
    <t>x</t>
  </si>
  <si>
    <t>PROTOKÓŁ ZAWODÓW</t>
  </si>
  <si>
    <t>zgłaszane ciężary kolejnych podejść wpisujemy w lewej kolumnie dla każdego podejścia</t>
  </si>
  <si>
    <t>tzn. rwanie 1 - kolumna F, rwanie 2 - kolumna H, rwanie 3 - kolumna J …</t>
  </si>
  <si>
    <t>powinny się one wyświetlać w kolorze niebieskim</t>
  </si>
  <si>
    <t>np. dla 1 podejścia w rwaniu - kolumna G</t>
  </si>
  <si>
    <r>
      <t xml:space="preserve">podejścia zaliczamy lub nie poprzez wpisanie w kolumnie obok, po prawej stronie literki </t>
    </r>
    <r>
      <rPr>
        <b/>
        <sz val="11"/>
        <rFont val="Calibri"/>
        <family val="2"/>
        <charset val="238"/>
      </rPr>
      <t>z</t>
    </r>
    <r>
      <rPr>
        <sz val="11"/>
        <rFont val="Calibri"/>
        <family val="2"/>
        <charset val="238"/>
      </rPr>
      <t xml:space="preserve"> - zaliczone lub </t>
    </r>
    <r>
      <rPr>
        <b/>
        <sz val="11"/>
        <rFont val="Calibri"/>
        <family val="2"/>
        <charset val="238"/>
      </rPr>
      <t>x</t>
    </r>
    <r>
      <rPr>
        <sz val="11"/>
        <rFont val="Calibri"/>
        <family val="2"/>
        <charset val="238"/>
      </rPr>
      <t xml:space="preserve"> - niezaliczone</t>
    </r>
  </si>
  <si>
    <t>(znaki te są niewidoczne)</t>
  </si>
  <si>
    <t>ciężar zgłoszony</t>
  </si>
  <si>
    <t>KOBIETY</t>
  </si>
  <si>
    <t>MĘŻCZYŹNI</t>
  </si>
  <si>
    <t>Sędzia główny</t>
  </si>
  <si>
    <t>Sedziowie:</t>
  </si>
  <si>
    <t>Sekretarz zawodów</t>
  </si>
  <si>
    <t>Lp.</t>
  </si>
  <si>
    <t>M-ce</t>
  </si>
  <si>
    <t>Punkty
Sinclair</t>
  </si>
  <si>
    <t>Rok
ur.</t>
  </si>
  <si>
    <t>Waga
ciała</t>
  </si>
  <si>
    <t>FENYO Daniel</t>
  </si>
  <si>
    <t>HUBER Bence</t>
  </si>
  <si>
    <t>SZIJARTO Erno</t>
  </si>
  <si>
    <t>I Międzynarodowy Turniej Młodych Talentów</t>
  </si>
  <si>
    <t>Wrocław, 29.08.2018</t>
  </si>
  <si>
    <t>w Podnoszeniu Ciężarów</t>
  </si>
  <si>
    <t>MICHAŁEK Karolina</t>
  </si>
  <si>
    <t>LUBASIŃSKA Stella</t>
  </si>
  <si>
    <t>MOJSA Martyna</t>
  </si>
  <si>
    <t>LIPOWSKA Nikola</t>
  </si>
  <si>
    <t>THEROVA Sabina</t>
  </si>
  <si>
    <t>ZAJDEL Łucja</t>
  </si>
  <si>
    <t>KOPEĆ Marlena</t>
  </si>
  <si>
    <t>KIELAR Julia</t>
  </si>
  <si>
    <t>KLUZA Stanisław</t>
  </si>
  <si>
    <t>KOŁECKI Borys</t>
  </si>
  <si>
    <t>LUBASIŃSKI Dorian</t>
  </si>
  <si>
    <t>MUSZ Tomasz</t>
  </si>
  <si>
    <t>MOSKAL Paweł</t>
  </si>
  <si>
    <t>PK</t>
  </si>
  <si>
    <t>SZYMANIAK Mateusz</t>
  </si>
  <si>
    <t>-</t>
  </si>
  <si>
    <t>kat. 9-12 lat</t>
  </si>
  <si>
    <t>kat. 13-15 lat</t>
  </si>
  <si>
    <t>kat. 16-17 lat</t>
  </si>
  <si>
    <t>Rudolf SZYJKO</t>
  </si>
  <si>
    <t>Lech RABÓRSKI</t>
  </si>
  <si>
    <t>Dariusz SKUZA</t>
  </si>
  <si>
    <t>Marek PRZYBYLAK</t>
  </si>
  <si>
    <t>MLKS Lechia Sędziszów</t>
  </si>
  <si>
    <t>UKS Talent Wrocław</t>
  </si>
  <si>
    <t>Iregszemcse Hungary</t>
  </si>
  <si>
    <t>SK CWG Czechy</t>
  </si>
  <si>
    <t xml:space="preserve">        KLASYFIKACJA DRUŻYNOWA</t>
  </si>
  <si>
    <t>MLKS Lechia Sędziszów Młp.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</si>
</sst>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"/>
  </numFmts>
  <fonts count="53">
    <font>
      <sz val="10"/>
      <name val="Arial"/>
      <charset val="238"/>
    </font>
    <font>
      <sz val="10"/>
      <name val="Arial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8"/>
      <name val="Arial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sz val="8"/>
      <name val="Trebuchet MS"/>
      <family val="2"/>
      <charset val="238"/>
    </font>
    <font>
      <b/>
      <sz val="8"/>
      <name val="Trebuchet MS"/>
      <family val="2"/>
      <charset val="238"/>
    </font>
    <font>
      <sz val="8"/>
      <name val="Tahoma"/>
      <family val="2"/>
      <charset val="238"/>
    </font>
    <font>
      <sz val="8"/>
      <color indexed="9"/>
      <name val="Tahoma"/>
      <family val="2"/>
      <charset val="238"/>
    </font>
    <font>
      <sz val="7"/>
      <name val="Verdana"/>
      <family val="2"/>
      <charset val="238"/>
    </font>
    <font>
      <b/>
      <sz val="7"/>
      <name val="Tahoma"/>
      <family val="2"/>
      <charset val="238"/>
    </font>
    <font>
      <sz val="7"/>
      <name val="Tahoma"/>
      <family val="2"/>
      <charset val="238"/>
    </font>
    <font>
      <sz val="8"/>
      <color indexed="12"/>
      <name val="Verdana"/>
      <family val="2"/>
      <charset val="238"/>
    </font>
    <font>
      <sz val="7"/>
      <color indexed="9"/>
      <name val="Verdana"/>
      <family val="2"/>
      <charset val="238"/>
    </font>
    <font>
      <sz val="5"/>
      <color indexed="9"/>
      <name val="Verdana"/>
      <family val="2"/>
      <charset val="238"/>
    </font>
    <font>
      <i/>
      <sz val="8"/>
      <name val="Trebuchet MS"/>
      <family val="2"/>
      <charset val="238"/>
    </font>
    <font>
      <i/>
      <sz val="8"/>
      <color indexed="9"/>
      <name val="Trebuchet MS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6"/>
      <name val="Verdana"/>
      <family val="2"/>
      <charset val="238"/>
    </font>
    <font>
      <i/>
      <sz val="7"/>
      <name val="Verdana"/>
      <family val="2"/>
      <charset val="238"/>
    </font>
    <font>
      <sz val="8"/>
      <color indexed="9"/>
      <name val="Verdana"/>
      <family val="2"/>
      <charset val="238"/>
    </font>
    <font>
      <sz val="8"/>
      <color rgb="FF0000FF"/>
      <name val="Verdana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8"/>
      <color theme="0"/>
      <name val="Verdana"/>
      <family val="2"/>
      <charset val="238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7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8"/>
      <color theme="1"/>
      <name val="Trebuchet MS"/>
      <family val="2"/>
      <charset val="238"/>
    </font>
    <font>
      <b/>
      <sz val="12"/>
      <color theme="1"/>
      <name val="Trebuchet MS"/>
      <family val="2"/>
      <charset val="238"/>
    </font>
    <font>
      <b/>
      <sz val="18"/>
      <name val="Trebuchet MS"/>
      <family val="2"/>
      <charset val="238"/>
    </font>
    <font>
      <b/>
      <sz val="12"/>
      <name val="Trebuchet MS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64"/>
      </right>
      <top style="thin">
        <color indexed="2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0" fillId="0" borderId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269">
    <xf numFmtId="0" fontId="0" fillId="0" borderId="0" xfId="0"/>
    <xf numFmtId="0" fontId="16" fillId="12" borderId="0" xfId="0" applyFont="1" applyFill="1" applyBorder="1" applyAlignment="1">
      <alignment horizontal="center"/>
    </xf>
    <xf numFmtId="0" fontId="20" fillId="12" borderId="0" xfId="0" applyFont="1" applyFill="1" applyBorder="1" applyAlignment="1">
      <alignment horizontal="center"/>
    </xf>
    <xf numFmtId="0" fontId="20" fillId="12" borderId="0" xfId="0" applyFont="1" applyFill="1" applyBorder="1"/>
    <xf numFmtId="164" fontId="20" fillId="12" borderId="0" xfId="0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12" borderId="0" xfId="0" applyFont="1" applyFill="1" applyBorder="1" applyAlignment="1">
      <alignment horizontal="center"/>
    </xf>
    <xf numFmtId="0" fontId="16" fillId="12" borderId="10" xfId="0" applyFont="1" applyFill="1" applyBorder="1" applyAlignment="1">
      <alignment horizontal="center"/>
    </xf>
    <xf numFmtId="0" fontId="16" fillId="0" borderId="10" xfId="0" applyFont="1" applyBorder="1"/>
    <xf numFmtId="0" fontId="16" fillId="0" borderId="10" xfId="0" applyFont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0" fontId="25" fillId="12" borderId="11" xfId="0" applyFont="1" applyFill="1" applyBorder="1" applyAlignment="1">
      <alignment horizontal="right"/>
    </xf>
    <xf numFmtId="0" fontId="26" fillId="12" borderId="12" xfId="0" applyFont="1" applyFill="1" applyBorder="1" applyAlignment="1">
      <alignment shrinkToFit="1"/>
    </xf>
    <xf numFmtId="0" fontId="25" fillId="12" borderId="13" xfId="0" applyFont="1" applyFill="1" applyBorder="1" applyAlignment="1">
      <alignment horizontal="right"/>
    </xf>
    <xf numFmtId="0" fontId="26" fillId="12" borderId="12" xfId="0" applyFont="1" applyFill="1" applyBorder="1" applyAlignment="1">
      <alignment horizontal="right"/>
    </xf>
    <xf numFmtId="0" fontId="25" fillId="12" borderId="14" xfId="0" applyFont="1" applyFill="1" applyBorder="1" applyAlignment="1">
      <alignment horizontal="right"/>
    </xf>
    <xf numFmtId="0" fontId="27" fillId="12" borderId="15" xfId="0" applyFont="1" applyFill="1" applyBorder="1"/>
    <xf numFmtId="0" fontId="26" fillId="12" borderId="12" xfId="0" applyFont="1" applyFill="1" applyBorder="1" applyAlignment="1">
      <alignment horizontal="right" shrinkToFit="1"/>
    </xf>
    <xf numFmtId="0" fontId="26" fillId="12" borderId="15" xfId="0" applyFont="1" applyFill="1" applyBorder="1" applyAlignment="1">
      <alignment horizontal="right"/>
    </xf>
    <xf numFmtId="0" fontId="17" fillId="12" borderId="10" xfId="0" applyFont="1" applyFill="1" applyBorder="1" applyAlignment="1">
      <alignment horizontal="center"/>
    </xf>
    <xf numFmtId="164" fontId="16" fillId="12" borderId="10" xfId="0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0" borderId="16" xfId="0" applyFont="1" applyBorder="1"/>
    <xf numFmtId="0" fontId="16" fillId="0" borderId="16" xfId="0" applyFont="1" applyBorder="1" applyAlignment="1">
      <alignment horizontal="center"/>
    </xf>
    <xf numFmtId="164" fontId="16" fillId="0" borderId="16" xfId="0" applyNumberFormat="1" applyFont="1" applyBorder="1" applyAlignment="1">
      <alignment horizontal="center"/>
    </xf>
    <xf numFmtId="0" fontId="16" fillId="12" borderId="17" xfId="0" applyFont="1" applyFill="1" applyBorder="1" applyAlignment="1">
      <alignment horizontal="center"/>
    </xf>
    <xf numFmtId="0" fontId="16" fillId="0" borderId="17" xfId="0" applyFont="1" applyBorder="1"/>
    <xf numFmtId="0" fontId="16" fillId="0" borderId="17" xfId="0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0" fontId="25" fillId="12" borderId="18" xfId="0" applyFont="1" applyFill="1" applyBorder="1" applyAlignment="1">
      <alignment horizontal="right"/>
    </xf>
    <xf numFmtId="0" fontId="26" fillId="12" borderId="19" xfId="0" applyFont="1" applyFill="1" applyBorder="1" applyAlignment="1">
      <alignment shrinkToFit="1"/>
    </xf>
    <xf numFmtId="0" fontId="17" fillId="12" borderId="17" xfId="0" applyFont="1" applyFill="1" applyBorder="1" applyAlignment="1">
      <alignment horizontal="center"/>
    </xf>
    <xf numFmtId="164" fontId="16" fillId="12" borderId="17" xfId="0" applyNumberFormat="1" applyFont="1" applyFill="1" applyBorder="1" applyAlignment="1">
      <alignment horizontal="center"/>
    </xf>
    <xf numFmtId="0" fontId="28" fillId="12" borderId="0" xfId="0" applyFont="1" applyFill="1" applyBorder="1"/>
    <xf numFmtId="0" fontId="28" fillId="12" borderId="0" xfId="0" applyFont="1" applyFill="1" applyBorder="1" applyAlignment="1">
      <alignment horizontal="center"/>
    </xf>
    <xf numFmtId="164" fontId="28" fillId="12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12" borderId="23" xfId="0" applyFont="1" applyFill="1" applyBorder="1" applyAlignment="1">
      <alignment horizontal="center"/>
    </xf>
    <xf numFmtId="0" fontId="16" fillId="12" borderId="10" xfId="0" applyFont="1" applyFill="1" applyBorder="1"/>
    <xf numFmtId="0" fontId="16" fillId="12" borderId="10" xfId="0" applyFont="1" applyFill="1" applyBorder="1" applyAlignment="1">
      <alignment horizontal="left"/>
    </xf>
    <xf numFmtId="0" fontId="16" fillId="0" borderId="0" xfId="0" applyFont="1"/>
    <xf numFmtId="0" fontId="16" fillId="13" borderId="0" xfId="0" applyFont="1" applyFill="1" applyAlignment="1">
      <alignment horizontal="center"/>
    </xf>
    <xf numFmtId="0" fontId="16" fillId="0" borderId="37" xfId="0" applyFont="1" applyBorder="1"/>
    <xf numFmtId="1" fontId="36" fillId="12" borderId="23" xfId="0" applyNumberFormat="1" applyFont="1" applyFill="1" applyBorder="1" applyAlignment="1">
      <alignment horizontal="center"/>
    </xf>
    <xf numFmtId="164" fontId="16" fillId="12" borderId="10" xfId="0" applyNumberFormat="1" applyFont="1" applyFill="1" applyBorder="1" applyAlignment="1">
      <alignment horizontal="right"/>
    </xf>
    <xf numFmtId="164" fontId="16" fillId="12" borderId="17" xfId="0" applyNumberFormat="1" applyFont="1" applyFill="1" applyBorder="1" applyAlignment="1">
      <alignment horizontal="right"/>
    </xf>
    <xf numFmtId="0" fontId="16" fillId="12" borderId="38" xfId="0" applyFont="1" applyFill="1" applyBorder="1" applyAlignment="1"/>
    <xf numFmtId="0" fontId="16" fillId="12" borderId="38" xfId="0" applyFont="1" applyFill="1" applyBorder="1"/>
    <xf numFmtId="0" fontId="16" fillId="12" borderId="37" xfId="0" applyFont="1" applyFill="1" applyBorder="1" applyAlignment="1">
      <alignment horizontal="center"/>
    </xf>
    <xf numFmtId="0" fontId="16" fillId="12" borderId="11" xfId="0" applyFont="1" applyFill="1" applyBorder="1"/>
    <xf numFmtId="0" fontId="16" fillId="0" borderId="11" xfId="0" applyFont="1" applyBorder="1"/>
    <xf numFmtId="0" fontId="16" fillId="0" borderId="18" xfId="0" applyFont="1" applyBorder="1"/>
    <xf numFmtId="164" fontId="20" fillId="12" borderId="0" xfId="0" applyNumberFormat="1" applyFont="1" applyFill="1" applyBorder="1" applyAlignment="1">
      <alignment horizontal="right"/>
    </xf>
    <xf numFmtId="164" fontId="28" fillId="12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6" fillId="13" borderId="0" xfId="0" applyFont="1" applyFill="1" applyBorder="1" applyAlignment="1">
      <alignment horizontal="center"/>
    </xf>
    <xf numFmtId="0" fontId="37" fillId="12" borderId="0" xfId="0" applyFont="1" applyFill="1" applyBorder="1" applyAlignment="1">
      <alignment horizontal="center"/>
    </xf>
    <xf numFmtId="0" fontId="38" fillId="0" borderId="0" xfId="0" applyFont="1"/>
    <xf numFmtId="0" fontId="37" fillId="0" borderId="0" xfId="0" applyFont="1"/>
    <xf numFmtId="0" fontId="39" fillId="0" borderId="0" xfId="0" applyFont="1"/>
    <xf numFmtId="0" fontId="37" fillId="0" borderId="0" xfId="0" applyFont="1" applyAlignment="1">
      <alignment horizontal="center"/>
    </xf>
    <xf numFmtId="1" fontId="16" fillId="0" borderId="0" xfId="0" applyNumberFormat="1" applyFont="1" applyFill="1" applyBorder="1" applyAlignment="1">
      <alignment horizontal="center" wrapText="1"/>
    </xf>
    <xf numFmtId="0" fontId="16" fillId="13" borderId="0" xfId="0" applyFont="1" applyFill="1" applyBorder="1"/>
    <xf numFmtId="0" fontId="16" fillId="13" borderId="0" xfId="0" applyFont="1" applyFill="1" applyBorder="1" applyAlignment="1">
      <alignment horizontal="right"/>
    </xf>
    <xf numFmtId="0" fontId="18" fillId="13" borderId="0" xfId="0" applyFont="1" applyFill="1" applyBorder="1" applyAlignment="1">
      <alignment horizontal="center"/>
    </xf>
    <xf numFmtId="0" fontId="19" fillId="13" borderId="0" xfId="0" applyFont="1" applyFill="1" applyBorder="1" applyAlignment="1">
      <alignment horizontal="left"/>
    </xf>
    <xf numFmtId="164" fontId="16" fillId="13" borderId="0" xfId="0" applyNumberFormat="1" applyFont="1" applyFill="1" applyBorder="1" applyAlignment="1">
      <alignment horizontal="right"/>
    </xf>
    <xf numFmtId="0" fontId="17" fillId="13" borderId="0" xfId="0" applyFont="1" applyFill="1" applyBorder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16" fillId="12" borderId="11" xfId="0" applyFont="1" applyFill="1" applyBorder="1" applyAlignment="1"/>
    <xf numFmtId="0" fontId="17" fillId="12" borderId="0" xfId="0" applyFont="1" applyFill="1" applyBorder="1" applyAlignment="1">
      <alignment horizontal="left"/>
    </xf>
    <xf numFmtId="0" fontId="16" fillId="12" borderId="10" xfId="0" applyFont="1" applyFill="1" applyBorder="1" applyAlignment="1"/>
    <xf numFmtId="164" fontId="16" fillId="13" borderId="0" xfId="0" applyNumberFormat="1" applyFont="1" applyFill="1" applyBorder="1" applyAlignment="1">
      <alignment horizontal="center"/>
    </xf>
    <xf numFmtId="0" fontId="30" fillId="13" borderId="0" xfId="0" applyFont="1" applyFill="1"/>
    <xf numFmtId="0" fontId="30" fillId="13" borderId="0" xfId="0" applyFont="1" applyFill="1" applyAlignment="1">
      <alignment horizontal="center"/>
    </xf>
    <xf numFmtId="0" fontId="30" fillId="13" borderId="0" xfId="0" applyFont="1" applyFill="1" applyAlignment="1">
      <alignment horizontal="right"/>
    </xf>
    <xf numFmtId="0" fontId="34" fillId="13" borderId="0" xfId="0" applyFont="1" applyFill="1" applyBorder="1" applyAlignment="1">
      <alignment horizontal="center"/>
    </xf>
    <xf numFmtId="0" fontId="34" fillId="13" borderId="0" xfId="0" applyFont="1" applyFill="1" applyAlignment="1">
      <alignment horizontal="center"/>
    </xf>
    <xf numFmtId="0" fontId="30" fillId="13" borderId="0" xfId="0" applyFont="1" applyFill="1" applyBorder="1" applyAlignment="1">
      <alignment horizontal="center"/>
    </xf>
    <xf numFmtId="0" fontId="43" fillId="13" borderId="0" xfId="0" applyFont="1" applyFill="1" applyAlignment="1">
      <alignment horizontal="center"/>
    </xf>
    <xf numFmtId="0" fontId="44" fillId="13" borderId="0" xfId="0" applyFont="1" applyFill="1"/>
    <xf numFmtId="0" fontId="40" fillId="13" borderId="0" xfId="0" applyFont="1" applyFill="1" applyAlignment="1">
      <alignment horizontal="right"/>
    </xf>
    <xf numFmtId="0" fontId="44" fillId="13" borderId="0" xfId="0" applyFont="1" applyFill="1" applyAlignment="1">
      <alignment horizontal="center"/>
    </xf>
    <xf numFmtId="0" fontId="44" fillId="13" borderId="24" xfId="0" applyFont="1" applyFill="1" applyBorder="1" applyAlignment="1">
      <alignment horizontal="center"/>
    </xf>
    <xf numFmtId="0" fontId="44" fillId="13" borderId="24" xfId="0" applyFont="1" applyFill="1" applyBorder="1" applyAlignment="1"/>
    <xf numFmtId="0" fontId="44" fillId="13" borderId="0" xfId="0" applyFont="1" applyFill="1" applyBorder="1" applyAlignment="1">
      <alignment horizontal="center"/>
    </xf>
    <xf numFmtId="0" fontId="45" fillId="13" borderId="0" xfId="0" applyFont="1" applyFill="1" applyAlignment="1">
      <alignment horizontal="center"/>
    </xf>
    <xf numFmtId="0" fontId="45" fillId="13" borderId="0" xfId="0" applyFont="1" applyFill="1"/>
    <xf numFmtId="0" fontId="45" fillId="13" borderId="25" xfId="0" applyFont="1" applyFill="1" applyBorder="1" applyAlignment="1">
      <alignment horizontal="center"/>
    </xf>
    <xf numFmtId="0" fontId="45" fillId="13" borderId="0" xfId="0" applyFont="1" applyFill="1" applyBorder="1" applyAlignment="1">
      <alignment horizontal="center"/>
    </xf>
    <xf numFmtId="0" fontId="44" fillId="13" borderId="0" xfId="0" applyFont="1" applyFill="1" applyAlignment="1"/>
    <xf numFmtId="0" fontId="46" fillId="13" borderId="0" xfId="0" applyFont="1" applyFill="1" applyAlignment="1">
      <alignment horizontal="center"/>
    </xf>
    <xf numFmtId="0" fontId="47" fillId="13" borderId="0" xfId="0" applyFont="1" applyFill="1"/>
    <xf numFmtId="0" fontId="46" fillId="13" borderId="0" xfId="0" applyFont="1" applyFill="1"/>
    <xf numFmtId="0" fontId="45" fillId="13" borderId="0" xfId="0" applyFont="1" applyFill="1" applyAlignment="1">
      <alignment horizontal="center"/>
    </xf>
    <xf numFmtId="0" fontId="16" fillId="0" borderId="40" xfId="0" applyFont="1" applyBorder="1"/>
    <xf numFmtId="0" fontId="17" fillId="12" borderId="23" xfId="0" applyFont="1" applyFill="1" applyBorder="1" applyAlignment="1">
      <alignment horizontal="center"/>
    </xf>
    <xf numFmtId="164" fontId="16" fillId="12" borderId="23" xfId="0" applyNumberFormat="1" applyFont="1" applyFill="1" applyBorder="1" applyAlignment="1">
      <alignment horizontal="right"/>
    </xf>
    <xf numFmtId="0" fontId="16" fillId="0" borderId="39" xfId="0" applyFont="1" applyBorder="1"/>
    <xf numFmtId="165" fontId="16" fillId="0" borderId="0" xfId="0" applyNumberFormat="1" applyFont="1" applyFill="1" applyBorder="1" applyAlignment="1">
      <alignment horizontal="center" wrapText="1"/>
    </xf>
    <xf numFmtId="0" fontId="41" fillId="13" borderId="0" xfId="0" applyFont="1" applyFill="1" applyAlignment="1">
      <alignment horizontal="center"/>
    </xf>
    <xf numFmtId="0" fontId="21" fillId="12" borderId="0" xfId="0" applyFont="1" applyFill="1" applyBorder="1" applyAlignment="1">
      <alignment horizontal="center"/>
    </xf>
    <xf numFmtId="0" fontId="25" fillId="12" borderId="11" xfId="0" applyFont="1" applyFill="1" applyBorder="1" applyAlignment="1">
      <alignment horizontal="center"/>
    </xf>
    <xf numFmtId="0" fontId="35" fillId="12" borderId="12" xfId="0" applyFont="1" applyFill="1" applyBorder="1" applyAlignment="1">
      <alignment horizontal="center" shrinkToFit="1"/>
    </xf>
    <xf numFmtId="0" fontId="35" fillId="12" borderId="12" xfId="0" applyFont="1" applyFill="1" applyBorder="1" applyAlignment="1">
      <alignment horizontal="center"/>
    </xf>
    <xf numFmtId="0" fontId="35" fillId="12" borderId="15" xfId="0" applyFont="1" applyFill="1" applyBorder="1" applyAlignment="1">
      <alignment horizontal="center"/>
    </xf>
    <xf numFmtId="0" fontId="25" fillId="12" borderId="18" xfId="0" applyFont="1" applyFill="1" applyBorder="1" applyAlignment="1">
      <alignment horizontal="center"/>
    </xf>
    <xf numFmtId="0" fontId="35" fillId="12" borderId="19" xfId="0" applyFont="1" applyFill="1" applyBorder="1" applyAlignment="1">
      <alignment horizontal="center" shrinkToFit="1"/>
    </xf>
    <xf numFmtId="0" fontId="35" fillId="12" borderId="19" xfId="0" applyFont="1" applyFill="1" applyBorder="1" applyAlignment="1">
      <alignment horizontal="center"/>
    </xf>
    <xf numFmtId="0" fontId="35" fillId="12" borderId="21" xfId="0" applyFont="1" applyFill="1" applyBorder="1" applyAlignment="1">
      <alignment horizontal="center"/>
    </xf>
    <xf numFmtId="0" fontId="29" fillId="12" borderId="0" xfId="0" applyFont="1" applyFill="1" applyBorder="1" applyAlignment="1">
      <alignment horizontal="center"/>
    </xf>
    <xf numFmtId="0" fontId="42" fillId="12" borderId="42" xfId="0" applyFont="1" applyFill="1" applyBorder="1" applyAlignment="1">
      <alignment horizontal="center" shrinkToFit="1"/>
    </xf>
    <xf numFmtId="0" fontId="16" fillId="12" borderId="43" xfId="0" applyFont="1" applyFill="1" applyBorder="1" applyAlignment="1">
      <alignment horizontal="center"/>
    </xf>
    <xf numFmtId="0" fontId="42" fillId="12" borderId="42" xfId="0" applyFont="1" applyFill="1" applyBorder="1" applyAlignment="1">
      <alignment horizontal="center"/>
    </xf>
    <xf numFmtId="0" fontId="42" fillId="12" borderId="43" xfId="0" applyFont="1" applyFill="1" applyBorder="1" applyAlignment="1">
      <alignment horizontal="center" shrinkToFit="1"/>
    </xf>
    <xf numFmtId="0" fontId="42" fillId="12" borderId="45" xfId="0" applyFont="1" applyFill="1" applyBorder="1" applyAlignment="1">
      <alignment horizontal="center" shrinkToFit="1"/>
    </xf>
    <xf numFmtId="0" fontId="42" fillId="12" borderId="12" xfId="0" applyFont="1" applyFill="1" applyBorder="1" applyAlignment="1">
      <alignment horizontal="center" shrinkToFit="1"/>
    </xf>
    <xf numFmtId="0" fontId="16" fillId="12" borderId="13" xfId="0" applyFont="1" applyFill="1" applyBorder="1" applyAlignment="1">
      <alignment horizontal="center"/>
    </xf>
    <xf numFmtId="0" fontId="42" fillId="12" borderId="12" xfId="0" applyFont="1" applyFill="1" applyBorder="1" applyAlignment="1">
      <alignment horizontal="center"/>
    </xf>
    <xf numFmtId="0" fontId="42" fillId="12" borderId="13" xfId="0" applyFont="1" applyFill="1" applyBorder="1" applyAlignment="1">
      <alignment horizontal="center" shrinkToFit="1"/>
    </xf>
    <xf numFmtId="0" fontId="42" fillId="12" borderId="15" xfId="0" applyFont="1" applyFill="1" applyBorder="1" applyAlignment="1">
      <alignment horizontal="center" shrinkToFit="1"/>
    </xf>
    <xf numFmtId="0" fontId="42" fillId="12" borderId="19" xfId="0" applyFont="1" applyFill="1" applyBorder="1" applyAlignment="1">
      <alignment horizontal="center" shrinkToFit="1"/>
    </xf>
    <xf numFmtId="0" fontId="16" fillId="12" borderId="20" xfId="0" applyFont="1" applyFill="1" applyBorder="1" applyAlignment="1">
      <alignment horizontal="center"/>
    </xf>
    <xf numFmtId="0" fontId="42" fillId="12" borderId="19" xfId="0" applyFont="1" applyFill="1" applyBorder="1" applyAlignment="1">
      <alignment horizontal="center"/>
    </xf>
    <xf numFmtId="0" fontId="42" fillId="12" borderId="20" xfId="0" applyFont="1" applyFill="1" applyBorder="1" applyAlignment="1">
      <alignment horizontal="center" shrinkToFit="1"/>
    </xf>
    <xf numFmtId="0" fontId="42" fillId="12" borderId="21" xfId="0" applyFont="1" applyFill="1" applyBorder="1" applyAlignment="1">
      <alignment horizontal="center" shrinkToFit="1"/>
    </xf>
    <xf numFmtId="0" fontId="33" fillId="13" borderId="0" xfId="0" applyFont="1" applyFill="1" applyBorder="1" applyAlignment="1">
      <alignment horizontal="center" shrinkToFit="1"/>
    </xf>
    <xf numFmtId="0" fontId="22" fillId="13" borderId="0" xfId="0" applyFont="1" applyFill="1" applyBorder="1" applyAlignment="1">
      <alignment horizontal="center" shrinkToFit="1"/>
    </xf>
    <xf numFmtId="0" fontId="16" fillId="13" borderId="0" xfId="0" applyFont="1" applyFill="1" applyBorder="1" applyAlignment="1">
      <alignment horizontal="center" shrinkToFit="1"/>
    </xf>
    <xf numFmtId="0" fontId="40" fillId="13" borderId="0" xfId="0" applyFont="1" applyFill="1" applyAlignment="1">
      <alignment horizontal="center"/>
    </xf>
    <xf numFmtId="0" fontId="16" fillId="0" borderId="40" xfId="0" applyFont="1" applyBorder="1" applyAlignment="1">
      <alignment horizontal="center"/>
    </xf>
    <xf numFmtId="164" fontId="16" fillId="0" borderId="40" xfId="0" applyNumberFormat="1" applyFont="1" applyBorder="1" applyAlignment="1">
      <alignment horizontal="center"/>
    </xf>
    <xf numFmtId="0" fontId="25" fillId="12" borderId="41" xfId="0" applyFont="1" applyFill="1" applyBorder="1" applyAlignment="1">
      <alignment horizontal="center"/>
    </xf>
    <xf numFmtId="0" fontId="35" fillId="12" borderId="42" xfId="0" applyFont="1" applyFill="1" applyBorder="1" applyAlignment="1">
      <alignment horizontal="center" shrinkToFit="1"/>
    </xf>
    <xf numFmtId="0" fontId="35" fillId="12" borderId="42" xfId="0" applyFont="1" applyFill="1" applyBorder="1" applyAlignment="1">
      <alignment horizontal="center"/>
    </xf>
    <xf numFmtId="0" fontId="35" fillId="12" borderId="45" xfId="0" applyFont="1" applyFill="1" applyBorder="1" applyAlignment="1">
      <alignment horizontal="center"/>
    </xf>
    <xf numFmtId="0" fontId="0" fillId="0" borderId="0" xfId="0" applyFill="1" applyBorder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0" fillId="0" borderId="0" xfId="0" applyBorder="1"/>
    <xf numFmtId="0" fontId="16" fillId="0" borderId="0" xfId="0" applyFont="1" applyBorder="1"/>
    <xf numFmtId="0" fontId="30" fillId="0" borderId="0" xfId="0" applyFont="1" applyBorder="1"/>
    <xf numFmtId="0" fontId="25" fillId="12" borderId="39" xfId="0" applyFont="1" applyFill="1" applyBorder="1" applyAlignment="1">
      <alignment horizontal="center"/>
    </xf>
    <xf numFmtId="0" fontId="16" fillId="12" borderId="11" xfId="0" applyFont="1" applyFill="1" applyBorder="1" applyAlignment="1">
      <alignment horizontal="center"/>
    </xf>
    <xf numFmtId="0" fontId="16" fillId="12" borderId="14" xfId="0" applyFont="1" applyFill="1" applyBorder="1" applyAlignment="1">
      <alignment horizontal="center"/>
    </xf>
    <xf numFmtId="0" fontId="16" fillId="12" borderId="18" xfId="0" applyFont="1" applyFill="1" applyBorder="1" applyAlignment="1">
      <alignment horizontal="center"/>
    </xf>
    <xf numFmtId="0" fontId="16" fillId="12" borderId="22" xfId="0" applyFont="1" applyFill="1" applyBorder="1" applyAlignment="1">
      <alignment horizontal="center"/>
    </xf>
    <xf numFmtId="0" fontId="16" fillId="12" borderId="41" xfId="0" applyFont="1" applyFill="1" applyBorder="1" applyAlignment="1">
      <alignment horizontal="center"/>
    </xf>
    <xf numFmtId="0" fontId="16" fillId="12" borderId="44" xfId="0" applyFont="1" applyFill="1" applyBorder="1" applyAlignment="1">
      <alignment horizontal="center"/>
    </xf>
    <xf numFmtId="0" fontId="16" fillId="12" borderId="44" xfId="0" quotePrefix="1" applyFont="1" applyFill="1" applyBorder="1" applyAlignment="1">
      <alignment horizontal="center"/>
    </xf>
    <xf numFmtId="0" fontId="16" fillId="12" borderId="14" xfId="0" quotePrefix="1" applyFont="1" applyFill="1" applyBorder="1" applyAlignment="1">
      <alignment horizontal="center"/>
    </xf>
    <xf numFmtId="0" fontId="16" fillId="12" borderId="22" xfId="0" quotePrefix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8" fillId="13" borderId="39" xfId="0" applyFont="1" applyFill="1" applyBorder="1" applyAlignment="1">
      <alignment horizontal="center" vertical="center"/>
    </xf>
    <xf numFmtId="165" fontId="22" fillId="13" borderId="0" xfId="0" applyNumberFormat="1" applyFont="1" applyFill="1" applyBorder="1" applyAlignment="1">
      <alignment horizontal="center" wrapText="1"/>
    </xf>
    <xf numFmtId="0" fontId="0" fillId="13" borderId="0" xfId="0" applyFill="1" applyBorder="1"/>
    <xf numFmtId="0" fontId="0" fillId="13" borderId="0" xfId="0" applyFill="1"/>
    <xf numFmtId="0" fontId="17" fillId="0" borderId="39" xfId="0" applyFont="1" applyBorder="1"/>
    <xf numFmtId="0" fontId="16" fillId="13" borderId="16" xfId="0" applyFont="1" applyFill="1" applyBorder="1" applyAlignment="1">
      <alignment horizontal="center" vertical="center"/>
    </xf>
    <xf numFmtId="0" fontId="17" fillId="13" borderId="27" xfId="0" applyFont="1" applyFill="1" applyBorder="1" applyAlignment="1">
      <alignment vertical="center"/>
    </xf>
    <xf numFmtId="0" fontId="16" fillId="13" borderId="40" xfId="0" applyFont="1" applyFill="1" applyBorder="1" applyAlignment="1">
      <alignment horizontal="center" vertical="center" wrapText="1"/>
    </xf>
    <xf numFmtId="0" fontId="17" fillId="13" borderId="47" xfId="0" applyFont="1" applyFill="1" applyBorder="1" applyAlignment="1">
      <alignment horizontal="center"/>
    </xf>
    <xf numFmtId="0" fontId="16" fillId="13" borderId="48" xfId="0" applyFont="1" applyFill="1" applyBorder="1" applyAlignment="1">
      <alignment horizontal="center"/>
    </xf>
    <xf numFmtId="0" fontId="17" fillId="13" borderId="49" xfId="0" applyFont="1" applyFill="1" applyBorder="1" applyAlignment="1">
      <alignment horizontal="center"/>
    </xf>
    <xf numFmtId="0" fontId="17" fillId="13" borderId="48" xfId="0" applyFont="1" applyFill="1" applyBorder="1" applyAlignment="1">
      <alignment horizontal="center"/>
    </xf>
    <xf numFmtId="0" fontId="17" fillId="13" borderId="50" xfId="0" applyFont="1" applyFill="1" applyBorder="1" applyAlignment="1">
      <alignment horizontal="center"/>
    </xf>
    <xf numFmtId="0" fontId="17" fillId="13" borderId="51" xfId="0" applyFont="1" applyFill="1" applyBorder="1" applyAlignment="1">
      <alignment horizontal="center"/>
    </xf>
    <xf numFmtId="0" fontId="17" fillId="13" borderId="16" xfId="0" applyFont="1" applyFill="1" applyBorder="1" applyAlignment="1">
      <alignment horizontal="center" vertical="center"/>
    </xf>
    <xf numFmtId="0" fontId="17" fillId="13" borderId="40" xfId="0" applyFont="1" applyFill="1" applyBorder="1" applyAlignment="1">
      <alignment horizontal="center" vertical="center"/>
    </xf>
    <xf numFmtId="0" fontId="17" fillId="13" borderId="3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65" fontId="16" fillId="12" borderId="0" xfId="0" applyNumberFormat="1" applyFont="1" applyFill="1" applyBorder="1" applyAlignment="1">
      <alignment horizontal="center" wrapText="1"/>
    </xf>
    <xf numFmtId="0" fontId="16" fillId="13" borderId="0" xfId="0" applyFont="1" applyFill="1" applyBorder="1" applyAlignment="1">
      <alignment vertical="center"/>
    </xf>
    <xf numFmtId="165" fontId="16" fillId="13" borderId="0" xfId="0" applyNumberFormat="1" applyFont="1" applyFill="1" applyBorder="1" applyAlignment="1">
      <alignment horizontal="center" wrapText="1"/>
    </xf>
    <xf numFmtId="0" fontId="16" fillId="13" borderId="0" xfId="0" applyFont="1" applyFill="1"/>
    <xf numFmtId="165" fontId="16" fillId="0" borderId="0" xfId="0" applyNumberFormat="1" applyFont="1" applyFill="1" applyBorder="1" applyAlignment="1">
      <alignment horizontal="center" vertical="center"/>
    </xf>
    <xf numFmtId="0" fontId="16" fillId="0" borderId="24" xfId="0" applyFont="1" applyBorder="1"/>
    <xf numFmtId="0" fontId="16" fillId="12" borderId="16" xfId="0" applyFont="1" applyFill="1" applyBorder="1" applyAlignment="1">
      <alignment horizontal="center"/>
    </xf>
    <xf numFmtId="0" fontId="16" fillId="0" borderId="26" xfId="0" applyFont="1" applyBorder="1"/>
    <xf numFmtId="0" fontId="16" fillId="12" borderId="39" xfId="0" applyFont="1" applyFill="1" applyBorder="1" applyAlignment="1">
      <alignment horizontal="center"/>
    </xf>
    <xf numFmtId="0" fontId="16" fillId="12" borderId="16" xfId="0" applyFont="1" applyFill="1" applyBorder="1"/>
    <xf numFmtId="0" fontId="16" fillId="0" borderId="23" xfId="0" applyFont="1" applyBorder="1" applyAlignment="1">
      <alignment horizontal="center"/>
    </xf>
    <xf numFmtId="164" fontId="16" fillId="12" borderId="27" xfId="0" applyNumberFormat="1" applyFont="1" applyFill="1" applyBorder="1" applyAlignment="1">
      <alignment horizontal="center"/>
    </xf>
    <xf numFmtId="164" fontId="16" fillId="12" borderId="39" xfId="0" applyNumberFormat="1" applyFont="1" applyFill="1" applyBorder="1" applyAlignment="1">
      <alignment horizontal="center"/>
    </xf>
    <xf numFmtId="0" fontId="25" fillId="12" borderId="27" xfId="0" applyFont="1" applyFill="1" applyBorder="1" applyAlignment="1">
      <alignment horizontal="center"/>
    </xf>
    <xf numFmtId="0" fontId="43" fillId="13" borderId="39" xfId="0" applyFont="1" applyFill="1" applyBorder="1" applyAlignment="1">
      <alignment horizontal="center" vertical="center"/>
    </xf>
    <xf numFmtId="0" fontId="43" fillId="13" borderId="39" xfId="0" applyFont="1" applyFill="1" applyBorder="1" applyAlignment="1">
      <alignment horizontal="center" vertical="center" wrapText="1"/>
    </xf>
    <xf numFmtId="0" fontId="43" fillId="13" borderId="46" xfId="0" applyFont="1" applyFill="1" applyBorder="1" applyAlignment="1">
      <alignment horizontal="center" vertical="center"/>
    </xf>
    <xf numFmtId="0" fontId="48" fillId="13" borderId="52" xfId="0" applyFont="1" applyFill="1" applyBorder="1" applyAlignment="1">
      <alignment horizontal="center" vertical="center"/>
    </xf>
    <xf numFmtId="0" fontId="48" fillId="13" borderId="24" xfId="0" applyFont="1" applyFill="1" applyBorder="1" applyAlignment="1">
      <alignment horizontal="center"/>
    </xf>
    <xf numFmtId="0" fontId="43" fillId="13" borderId="24" xfId="0" applyFont="1" applyFill="1" applyBorder="1" applyAlignment="1">
      <alignment horizontal="center"/>
    </xf>
    <xf numFmtId="0" fontId="48" fillId="13" borderId="24" xfId="0" applyFont="1" applyFill="1" applyBorder="1" applyAlignment="1">
      <alignment horizontal="center" vertical="center"/>
    </xf>
    <xf numFmtId="0" fontId="48" fillId="13" borderId="53" xfId="0" applyFont="1" applyFill="1" applyBorder="1" applyAlignment="1">
      <alignment horizontal="center"/>
    </xf>
    <xf numFmtId="164" fontId="16" fillId="12" borderId="26" xfId="0" applyNumberFormat="1" applyFont="1" applyFill="1" applyBorder="1" applyAlignment="1">
      <alignment horizontal="center"/>
    </xf>
    <xf numFmtId="0" fontId="16" fillId="0" borderId="23" xfId="0" applyFont="1" applyBorder="1"/>
    <xf numFmtId="0" fontId="16" fillId="12" borderId="39" xfId="0" applyFont="1" applyFill="1" applyBorder="1"/>
    <xf numFmtId="0" fontId="17" fillId="14" borderId="54" xfId="0" applyFont="1" applyFill="1" applyBorder="1" applyAlignment="1">
      <alignment horizontal="left"/>
    </xf>
    <xf numFmtId="0" fontId="17" fillId="14" borderId="0" xfId="0" applyFont="1" applyFill="1" applyBorder="1" applyAlignment="1">
      <alignment horizontal="left"/>
    </xf>
    <xf numFmtId="0" fontId="17" fillId="14" borderId="55" xfId="0" applyFont="1" applyFill="1" applyBorder="1" applyAlignment="1">
      <alignment horizontal="left"/>
    </xf>
    <xf numFmtId="0" fontId="49" fillId="15" borderId="0" xfId="0" applyFont="1" applyFill="1" applyBorder="1" applyAlignment="1">
      <alignment horizontal="center"/>
    </xf>
    <xf numFmtId="0" fontId="51" fillId="15" borderId="0" xfId="0" applyFont="1" applyFill="1" applyBorder="1" applyAlignment="1">
      <alignment horizontal="center"/>
    </xf>
    <xf numFmtId="0" fontId="45" fillId="13" borderId="25" xfId="0" applyFont="1" applyFill="1" applyBorder="1" applyAlignment="1">
      <alignment horizontal="center"/>
    </xf>
    <xf numFmtId="0" fontId="40" fillId="13" borderId="24" xfId="0" applyFont="1" applyFill="1" applyBorder="1" applyAlignment="1">
      <alignment horizontal="center"/>
    </xf>
    <xf numFmtId="0" fontId="45" fillId="13" borderId="0" xfId="0" applyFont="1" applyFill="1" applyAlignment="1">
      <alignment horizontal="center"/>
    </xf>
    <xf numFmtId="0" fontId="48" fillId="14" borderId="39" xfId="0" applyFont="1" applyFill="1" applyBorder="1" applyAlignment="1">
      <alignment horizontal="center" vertical="center" wrapText="1"/>
    </xf>
    <xf numFmtId="0" fontId="48" fillId="14" borderId="39" xfId="0" applyFont="1" applyFill="1" applyBorder="1" applyAlignment="1">
      <alignment horizontal="center" vertical="center"/>
    </xf>
    <xf numFmtId="0" fontId="48" fillId="14" borderId="26" xfId="0" applyFont="1" applyFill="1" applyBorder="1" applyAlignment="1">
      <alignment horizontal="center"/>
    </xf>
    <xf numFmtId="0" fontId="43" fillId="14" borderId="26" xfId="0" applyFont="1" applyFill="1" applyBorder="1" applyAlignment="1">
      <alignment horizontal="center"/>
    </xf>
    <xf numFmtId="0" fontId="48" fillId="14" borderId="26" xfId="0" applyFont="1" applyFill="1" applyBorder="1" applyAlignment="1">
      <alignment horizontal="center" vertical="center"/>
    </xf>
    <xf numFmtId="0" fontId="43" fillId="14" borderId="39" xfId="0" applyFont="1" applyFill="1" applyBorder="1" applyAlignment="1">
      <alignment horizontal="center" vertical="center"/>
    </xf>
    <xf numFmtId="20" fontId="48" fillId="14" borderId="39" xfId="0" applyNumberFormat="1" applyFont="1" applyFill="1" applyBorder="1" applyAlignment="1">
      <alignment horizontal="center" vertical="center"/>
    </xf>
    <xf numFmtId="0" fontId="43" fillId="14" borderId="39" xfId="0" applyFont="1" applyFill="1" applyBorder="1" applyAlignment="1">
      <alignment vertical="center"/>
    </xf>
    <xf numFmtId="0" fontId="43" fillId="14" borderId="39" xfId="0" applyFont="1" applyFill="1" applyBorder="1" applyAlignment="1">
      <alignment horizontal="center" vertical="center" wrapText="1"/>
    </xf>
    <xf numFmtId="0" fontId="17" fillId="14" borderId="35" xfId="0" applyFont="1" applyFill="1" applyBorder="1" applyAlignment="1">
      <alignment horizontal="center" vertical="center" wrapText="1"/>
    </xf>
    <xf numFmtId="0" fontId="16" fillId="14" borderId="17" xfId="0" applyFont="1" applyFill="1" applyBorder="1" applyAlignment="1">
      <alignment horizontal="center" vertical="center"/>
    </xf>
    <xf numFmtId="0" fontId="17" fillId="14" borderId="33" xfId="0" applyFont="1" applyFill="1" applyBorder="1" applyAlignment="1">
      <alignment horizontal="center" vertical="center"/>
    </xf>
    <xf numFmtId="0" fontId="17" fillId="14" borderId="29" xfId="0" applyFont="1" applyFill="1" applyBorder="1" applyAlignment="1">
      <alignment horizontal="center" vertical="center"/>
    </xf>
    <xf numFmtId="0" fontId="17" fillId="14" borderId="34" xfId="0" applyFont="1" applyFill="1" applyBorder="1" applyAlignment="1">
      <alignment horizontal="center" vertical="center"/>
    </xf>
    <xf numFmtId="0" fontId="17" fillId="14" borderId="28" xfId="0" applyFont="1" applyFill="1" applyBorder="1" applyAlignment="1">
      <alignment horizontal="center" vertical="center"/>
    </xf>
    <xf numFmtId="0" fontId="17" fillId="14" borderId="30" xfId="0" applyFont="1" applyFill="1" applyBorder="1" applyAlignment="1">
      <alignment horizontal="center" vertical="center"/>
    </xf>
    <xf numFmtId="0" fontId="50" fillId="15" borderId="0" xfId="0" applyFont="1" applyFill="1" applyBorder="1" applyAlignment="1">
      <alignment horizontal="center"/>
    </xf>
    <xf numFmtId="0" fontId="52" fillId="15" borderId="0" xfId="0" applyFont="1" applyFill="1" applyBorder="1" applyAlignment="1">
      <alignment horizontal="center"/>
    </xf>
    <xf numFmtId="0" fontId="17" fillId="14" borderId="35" xfId="0" applyFont="1" applyFill="1" applyBorder="1" applyAlignment="1">
      <alignment horizontal="center" vertical="center"/>
    </xf>
    <xf numFmtId="20" fontId="17" fillId="14" borderId="35" xfId="0" applyNumberFormat="1" applyFont="1" applyFill="1" applyBorder="1" applyAlignment="1">
      <alignment horizontal="center" vertical="center"/>
    </xf>
    <xf numFmtId="0" fontId="16" fillId="14" borderId="17" xfId="0" applyFont="1" applyFill="1" applyBorder="1" applyAlignment="1">
      <alignment vertical="center"/>
    </xf>
    <xf numFmtId="0" fontId="17" fillId="14" borderId="26" xfId="0" applyFont="1" applyFill="1" applyBorder="1" applyAlignment="1">
      <alignment horizontal="center" vertical="center" wrapText="1"/>
    </xf>
    <xf numFmtId="0" fontId="16" fillId="14" borderId="27" xfId="0" applyFont="1" applyFill="1" applyBorder="1" applyAlignment="1">
      <alignment horizontal="center" vertical="center" wrapText="1"/>
    </xf>
    <xf numFmtId="0" fontId="17" fillId="14" borderId="27" xfId="0" applyFont="1" applyFill="1" applyBorder="1" applyAlignment="1">
      <alignment horizontal="center" vertical="center"/>
    </xf>
    <xf numFmtId="0" fontId="17" fillId="14" borderId="18" xfId="0" applyFont="1" applyFill="1" applyBorder="1" applyAlignment="1">
      <alignment horizontal="center"/>
    </xf>
    <xf numFmtId="0" fontId="16" fillId="14" borderId="19" xfId="0" applyFont="1" applyFill="1" applyBorder="1" applyAlignment="1">
      <alignment horizontal="center"/>
    </xf>
    <xf numFmtId="0" fontId="17" fillId="14" borderId="19" xfId="0" applyFont="1" applyFill="1" applyBorder="1" applyAlignment="1">
      <alignment horizontal="center"/>
    </xf>
    <xf numFmtId="0" fontId="17" fillId="14" borderId="31" xfId="0" applyFont="1" applyFill="1" applyBorder="1" applyAlignment="1">
      <alignment horizontal="center"/>
    </xf>
    <xf numFmtId="0" fontId="17" fillId="14" borderId="17" xfId="0" applyFont="1" applyFill="1" applyBorder="1" applyAlignment="1">
      <alignment horizontal="center" vertical="center"/>
    </xf>
    <xf numFmtId="0" fontId="17" fillId="14" borderId="36" xfId="0" applyFont="1" applyFill="1" applyBorder="1" applyAlignment="1">
      <alignment horizontal="center"/>
    </xf>
    <xf numFmtId="0" fontId="17" fillId="14" borderId="32" xfId="0" applyFont="1" applyFill="1" applyBorder="1" applyAlignment="1">
      <alignment horizontal="center"/>
    </xf>
    <xf numFmtId="0" fontId="16" fillId="14" borderId="31" xfId="0" applyFont="1" applyFill="1" applyBorder="1" applyAlignment="1">
      <alignment horizontal="center"/>
    </xf>
    <xf numFmtId="0" fontId="17" fillId="14" borderId="39" xfId="0" applyFont="1" applyFill="1" applyBorder="1" applyAlignment="1">
      <alignment horizontal="center" vertical="center"/>
    </xf>
    <xf numFmtId="0" fontId="17" fillId="14" borderId="22" xfId="0" applyFont="1" applyFill="1" applyBorder="1" applyAlignment="1">
      <alignment horizontal="center"/>
    </xf>
    <xf numFmtId="0" fontId="23" fillId="16" borderId="26" xfId="0" applyFont="1" applyFill="1" applyBorder="1" applyAlignment="1">
      <alignment horizontal="center" vertical="center"/>
    </xf>
    <xf numFmtId="0" fontId="23" fillId="16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0" fontId="23" fillId="16" borderId="35" xfId="0" applyNumberFormat="1" applyFont="1" applyFill="1" applyBorder="1" applyAlignment="1">
      <alignment horizontal="center" vertical="center"/>
    </xf>
    <xf numFmtId="0" fontId="24" fillId="16" borderId="17" xfId="0" applyFont="1" applyFill="1" applyBorder="1" applyAlignment="1">
      <alignment vertical="center"/>
    </xf>
    <xf numFmtId="0" fontId="23" fillId="16" borderId="26" xfId="0" applyFont="1" applyFill="1" applyBorder="1" applyAlignment="1">
      <alignment horizontal="center" vertical="center" wrapText="1"/>
    </xf>
    <xf numFmtId="0" fontId="24" fillId="16" borderId="27" xfId="0" applyFont="1" applyFill="1" applyBorder="1" applyAlignment="1">
      <alignment horizontal="center" vertical="center" wrapText="1"/>
    </xf>
    <xf numFmtId="0" fontId="23" fillId="16" borderId="35" xfId="0" applyFont="1" applyFill="1" applyBorder="1" applyAlignment="1">
      <alignment horizontal="center" vertical="center"/>
    </xf>
    <xf numFmtId="0" fontId="24" fillId="16" borderId="17" xfId="0" applyFont="1" applyFill="1" applyBorder="1" applyAlignment="1">
      <alignment horizontal="center" vertical="center"/>
    </xf>
    <xf numFmtId="0" fontId="23" fillId="16" borderId="33" xfId="0" applyFont="1" applyFill="1" applyBorder="1" applyAlignment="1">
      <alignment horizontal="center" vertical="center"/>
    </xf>
    <xf numFmtId="0" fontId="23" fillId="16" borderId="29" xfId="0" applyFont="1" applyFill="1" applyBorder="1" applyAlignment="1">
      <alignment horizontal="center" vertical="center"/>
    </xf>
    <xf numFmtId="0" fontId="23" fillId="16" borderId="34" xfId="0" applyFont="1" applyFill="1" applyBorder="1" applyAlignment="1">
      <alignment horizontal="center" vertical="center"/>
    </xf>
    <xf numFmtId="0" fontId="23" fillId="16" borderId="28" xfId="0" applyFont="1" applyFill="1" applyBorder="1" applyAlignment="1">
      <alignment horizontal="center" vertical="center"/>
    </xf>
    <xf numFmtId="0" fontId="23" fillId="16" borderId="30" xfId="0" applyFont="1" applyFill="1" applyBorder="1" applyAlignment="1">
      <alignment horizontal="center" vertical="center"/>
    </xf>
    <xf numFmtId="0" fontId="23" fillId="16" borderId="17" xfId="0" applyFont="1" applyFill="1" applyBorder="1" applyAlignment="1">
      <alignment horizontal="center" vertical="center"/>
    </xf>
    <xf numFmtId="0" fontId="23" fillId="16" borderId="18" xfId="0" applyFont="1" applyFill="1" applyBorder="1" applyAlignment="1">
      <alignment horizontal="center"/>
    </xf>
    <xf numFmtId="0" fontId="24" fillId="16" borderId="19" xfId="0" applyFont="1" applyFill="1" applyBorder="1" applyAlignment="1">
      <alignment horizontal="center"/>
    </xf>
    <xf numFmtId="0" fontId="23" fillId="16" borderId="19" xfId="0" applyFont="1" applyFill="1" applyBorder="1" applyAlignment="1">
      <alignment horizontal="center"/>
    </xf>
    <xf numFmtId="0" fontId="23" fillId="16" borderId="31" xfId="0" applyFont="1" applyFill="1" applyBorder="1" applyAlignment="1">
      <alignment horizontal="center"/>
    </xf>
    <xf numFmtId="0" fontId="23" fillId="16" borderId="22" xfId="0" applyFont="1" applyFill="1" applyBorder="1" applyAlignment="1">
      <alignment horizontal="center"/>
    </xf>
    <xf numFmtId="0" fontId="23" fillId="16" borderId="32" xfId="0" applyFont="1" applyFill="1" applyBorder="1" applyAlignment="1">
      <alignment horizontal="center"/>
    </xf>
    <xf numFmtId="0" fontId="24" fillId="16" borderId="31" xfId="0" applyFont="1" applyFill="1" applyBorder="1" applyAlignment="1">
      <alignment horizontal="center"/>
    </xf>
    <xf numFmtId="0" fontId="23" fillId="16" borderId="36" xfId="0" applyFont="1" applyFill="1" applyBorder="1" applyAlignment="1">
      <alignment horizontal="center"/>
    </xf>
  </cellXfs>
  <cellStyles count="22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 2 2" xfId="15"/>
    <cellStyle name="Obliczenia" xfId="16" builtinId="22" customBuiltin="1"/>
    <cellStyle name="Suma" xfId="17" builtinId="25" customBuiltin="1"/>
    <cellStyle name="Tekst objaśnienia" xfId="18" builtinId="53" customBuiltin="1"/>
    <cellStyle name="Tekst ostrzeżenia" xfId="19" builtinId="11" customBuiltin="1"/>
    <cellStyle name="Tytuł" xfId="20" builtinId="15" customBuiltin="1"/>
    <cellStyle name="Uwaga" xfId="21" builtinId="10" customBuiltin="1"/>
  </cellStyles>
  <dxfs count="119">
    <dxf>
      <font>
        <strike/>
        <condense val="0"/>
        <extend val="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/>
        <i val="0"/>
        <strike val="0"/>
        <condense val="0"/>
        <extend val="0"/>
        <color auto="1"/>
      </font>
    </dxf>
    <dxf>
      <font>
        <strike/>
        <condense val="0"/>
        <extend val="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/>
        <i val="0"/>
        <strike val="0"/>
        <condense val="0"/>
        <extend val="0"/>
        <color auto="1"/>
      </font>
    </dxf>
    <dxf>
      <font>
        <strike/>
        <condense val="0"/>
        <extend val="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/>
        <i val="0"/>
        <strike val="0"/>
        <condense val="0"/>
        <extend val="0"/>
        <color auto="1"/>
      </font>
    </dxf>
    <dxf>
      <font>
        <strike/>
        <condense val="0"/>
        <extend val="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/>
        <i val="0"/>
        <strike val="0"/>
        <condense val="0"/>
        <extend val="0"/>
        <color auto="1"/>
      </font>
    </dxf>
    <dxf>
      <font>
        <strike/>
        <condense val="0"/>
        <extend val="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/>
        <i val="0"/>
        <strike val="0"/>
        <condense val="0"/>
        <extend val="0"/>
        <color auto="1"/>
      </font>
    </dxf>
    <dxf>
      <font>
        <strike/>
        <condense val="0"/>
        <extend val="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93348</xdr:colOff>
      <xdr:row>15</xdr:row>
      <xdr:rowOff>160021</xdr:rowOff>
    </xdr:from>
    <xdr:to>
      <xdr:col>7</xdr:col>
      <xdr:colOff>95552</xdr:colOff>
      <xdr:row>19</xdr:row>
      <xdr:rowOff>38100</xdr:rowOff>
    </xdr:to>
    <xdr:cxnSp macro="">
      <xdr:nvCxnSpPr>
        <xdr:cNvPr id="7" name="Łącznik prosty ze strzałką 6"/>
        <xdr:cNvCxnSpPr/>
      </xdr:nvCxnSpPr>
      <xdr:spPr>
        <a:xfrm rot="16200000" flipV="1">
          <a:off x="3476627" y="3086102"/>
          <a:ext cx="590549" cy="13334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66678</xdr:colOff>
      <xdr:row>15</xdr:row>
      <xdr:rowOff>160022</xdr:rowOff>
    </xdr:from>
    <xdr:to>
      <xdr:col>9</xdr:col>
      <xdr:colOff>131618</xdr:colOff>
      <xdr:row>19</xdr:row>
      <xdr:rowOff>11532</xdr:rowOff>
    </xdr:to>
    <xdr:cxnSp macro="">
      <xdr:nvCxnSpPr>
        <xdr:cNvPr id="10" name="Łącznik prosty ze strzałką 9"/>
        <xdr:cNvCxnSpPr/>
      </xdr:nvCxnSpPr>
      <xdr:spPr>
        <a:xfrm rot="16200000" flipV="1">
          <a:off x="3914778" y="3057527"/>
          <a:ext cx="571498" cy="17144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245745</xdr:colOff>
      <xdr:row>16</xdr:row>
      <xdr:rowOff>0</xdr:rowOff>
    </xdr:from>
    <xdr:to>
      <xdr:col>11</xdr:col>
      <xdr:colOff>142956</xdr:colOff>
      <xdr:row>19</xdr:row>
      <xdr:rowOff>28575</xdr:rowOff>
    </xdr:to>
    <xdr:cxnSp macro="">
      <xdr:nvCxnSpPr>
        <xdr:cNvPr id="14" name="Łącznik prosty ze strzałką 13"/>
        <xdr:cNvCxnSpPr/>
      </xdr:nvCxnSpPr>
      <xdr:spPr>
        <a:xfrm rot="16200000" flipV="1">
          <a:off x="4286250" y="2981325"/>
          <a:ext cx="571500" cy="342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indexed="10"/>
  </sheetPr>
  <dimension ref="A1:AE127"/>
  <sheetViews>
    <sheetView tabSelected="1" topLeftCell="A58" zoomScale="175" zoomScaleNormal="175" zoomScaleSheetLayoutView="110" workbookViewId="0">
      <selection activeCell="T98" sqref="T98"/>
    </sheetView>
  </sheetViews>
  <sheetFormatPr defaultRowHeight="13.2"/>
  <cols>
    <col min="1" max="1" width="3.44140625" style="40" customWidth="1"/>
    <col min="2" max="2" width="21.5546875" customWidth="1"/>
    <col min="3" max="3" width="4.44140625" customWidth="1"/>
    <col min="4" max="4" width="21" customWidth="1"/>
    <col min="5" max="5" width="5.5546875" style="41" customWidth="1"/>
    <col min="6" max="6" width="4.33203125" style="160" customWidth="1"/>
    <col min="7" max="7" width="1" style="41" customWidth="1"/>
    <col min="8" max="8" width="4.33203125" style="160" customWidth="1"/>
    <col min="9" max="9" width="1" style="41" customWidth="1"/>
    <col min="10" max="10" width="4.33203125" style="160" customWidth="1"/>
    <col min="11" max="11" width="1" style="41" customWidth="1"/>
    <col min="12" max="12" width="4.33203125" style="160" customWidth="1"/>
    <col min="13" max="13" width="1.109375" style="41" customWidth="1"/>
    <col min="14" max="14" width="4.33203125" style="160" customWidth="1"/>
    <col min="15" max="15" width="1" style="41" customWidth="1"/>
    <col min="16" max="16" width="4.33203125" style="160" customWidth="1"/>
    <col min="17" max="17" width="1" style="41" customWidth="1"/>
    <col min="18" max="18" width="5.44140625" style="41" customWidth="1"/>
    <col min="19" max="19" width="7.21875" style="59" customWidth="1"/>
    <col min="20" max="20" width="4.44140625" style="59" customWidth="1"/>
    <col min="21" max="21" width="8.44140625" style="147" customWidth="1"/>
    <col min="22" max="22" width="8.5546875" style="147" hidden="1" customWidth="1"/>
    <col min="23" max="24" width="4.5546875" style="6" hidden="1" customWidth="1"/>
    <col min="25" max="25" width="4.5546875" style="148" hidden="1" customWidth="1"/>
    <col min="26" max="26" width="4.5546875" style="7" hidden="1" customWidth="1"/>
    <col min="27" max="29" width="4.5546875" style="6" hidden="1" customWidth="1"/>
    <col min="30" max="30" width="4.5546875" style="7" hidden="1" customWidth="1"/>
    <col min="31" max="31" width="8.88671875" style="147"/>
    <col min="32" max="32" width="9.6640625" bestFit="1" customWidth="1"/>
  </cols>
  <sheetData>
    <row r="1" spans="1:31" ht="24" customHeight="1">
      <c r="A1" s="207" t="s">
        <v>33</v>
      </c>
      <c r="B1" s="207"/>
      <c r="C1" s="207"/>
      <c r="D1" s="207"/>
      <c r="E1" s="207"/>
      <c r="F1" s="208"/>
      <c r="G1" s="207"/>
      <c r="H1" s="208"/>
      <c r="I1" s="207"/>
      <c r="J1" s="208"/>
      <c r="K1" s="207"/>
      <c r="L1" s="208"/>
      <c r="M1" s="207"/>
      <c r="N1" s="208"/>
      <c r="O1" s="207"/>
      <c r="P1" s="208"/>
      <c r="Q1" s="207"/>
      <c r="R1" s="207"/>
      <c r="S1" s="207"/>
      <c r="T1" s="207"/>
      <c r="U1" s="143"/>
      <c r="V1" s="143"/>
      <c r="W1" s="144"/>
      <c r="X1" s="144"/>
      <c r="Y1" s="145"/>
      <c r="Z1" s="146"/>
      <c r="AA1" s="144"/>
      <c r="AB1" s="144"/>
      <c r="AC1" s="144"/>
      <c r="AD1" s="146"/>
    </row>
    <row r="2" spans="1:31" ht="24" customHeight="1">
      <c r="A2" s="207" t="s">
        <v>35</v>
      </c>
      <c r="B2" s="207"/>
      <c r="C2" s="207"/>
      <c r="D2" s="207"/>
      <c r="E2" s="207"/>
      <c r="F2" s="208"/>
      <c r="G2" s="207"/>
      <c r="H2" s="208"/>
      <c r="I2" s="207"/>
      <c r="J2" s="208"/>
      <c r="K2" s="207"/>
      <c r="L2" s="208"/>
      <c r="M2" s="207"/>
      <c r="N2" s="208"/>
      <c r="O2" s="207"/>
      <c r="P2" s="208"/>
      <c r="Q2" s="207"/>
      <c r="R2" s="207"/>
      <c r="S2" s="207"/>
      <c r="T2" s="207"/>
      <c r="U2" s="143"/>
      <c r="V2" s="143"/>
      <c r="W2" s="144"/>
      <c r="X2" s="144"/>
      <c r="Y2" s="145"/>
      <c r="Z2" s="146"/>
      <c r="AA2" s="144"/>
      <c r="AB2" s="144"/>
      <c r="AC2" s="144"/>
      <c r="AD2" s="146"/>
    </row>
    <row r="3" spans="1:31" ht="18" customHeight="1">
      <c r="A3" s="228" t="s">
        <v>34</v>
      </c>
      <c r="B3" s="228"/>
      <c r="C3" s="228"/>
      <c r="D3" s="228"/>
      <c r="E3" s="228"/>
      <c r="F3" s="229"/>
      <c r="G3" s="228"/>
      <c r="H3" s="229"/>
      <c r="I3" s="228"/>
      <c r="J3" s="229"/>
      <c r="K3" s="228"/>
      <c r="L3" s="229"/>
      <c r="M3" s="228"/>
      <c r="N3" s="229"/>
      <c r="O3" s="228"/>
      <c r="P3" s="229"/>
      <c r="Q3" s="228"/>
      <c r="R3" s="228"/>
      <c r="S3" s="228"/>
      <c r="T3" s="228"/>
      <c r="U3" s="143"/>
      <c r="V3" s="143"/>
      <c r="W3" s="144"/>
      <c r="X3" s="144"/>
      <c r="Y3" s="145"/>
      <c r="Z3" s="146"/>
      <c r="AA3" s="144"/>
      <c r="AB3" s="144"/>
      <c r="AC3" s="144"/>
      <c r="AD3" s="146"/>
    </row>
    <row r="4" spans="1:31" ht="12.6" hidden="1" customHeight="1">
      <c r="A4" s="60"/>
      <c r="B4" s="67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8"/>
      <c r="T4" s="68"/>
      <c r="U4" s="143"/>
      <c r="V4" s="143"/>
      <c r="W4" s="144"/>
      <c r="X4" s="144"/>
      <c r="Y4" s="145"/>
      <c r="Z4" s="146"/>
      <c r="AA4" s="144"/>
      <c r="AB4" s="144"/>
      <c r="AC4" s="144"/>
      <c r="AD4" s="146"/>
    </row>
    <row r="5" spans="1:31" ht="12.6" hidden="1" customHeight="1">
      <c r="A5" s="69"/>
      <c r="B5" s="7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8"/>
      <c r="T5" s="68"/>
      <c r="U5" s="143"/>
      <c r="V5" s="143"/>
      <c r="W5" s="144"/>
      <c r="X5" s="144"/>
      <c r="Y5" s="145"/>
      <c r="Z5" s="146"/>
      <c r="AA5" s="144"/>
      <c r="AB5" s="144"/>
      <c r="AC5" s="144"/>
      <c r="AD5" s="146"/>
    </row>
    <row r="6" spans="1:31" ht="15" customHeight="1">
      <c r="A6" s="2"/>
      <c r="B6" s="77" t="s">
        <v>20</v>
      </c>
      <c r="C6" s="2"/>
      <c r="D6" s="3"/>
      <c r="E6" s="4"/>
      <c r="F6" s="2"/>
      <c r="G6" s="108"/>
      <c r="H6" s="2"/>
      <c r="I6" s="108"/>
      <c r="J6" s="2"/>
      <c r="K6" s="108"/>
      <c r="L6" s="2"/>
      <c r="M6" s="108"/>
      <c r="N6" s="2"/>
      <c r="O6" s="108"/>
      <c r="P6" s="2"/>
      <c r="Q6" s="108"/>
      <c r="R6" s="2"/>
      <c r="S6" s="57"/>
      <c r="T6" s="57"/>
      <c r="V6" s="5"/>
      <c r="Y6" s="6"/>
    </row>
    <row r="7" spans="1:31" ht="6" customHeight="1">
      <c r="A7" s="2"/>
      <c r="B7" s="61"/>
      <c r="C7" s="2"/>
      <c r="D7" s="3"/>
      <c r="E7" s="4"/>
      <c r="F7" s="2"/>
      <c r="G7" s="108"/>
      <c r="H7" s="2"/>
      <c r="I7" s="108"/>
      <c r="J7" s="2"/>
      <c r="K7" s="108"/>
      <c r="L7" s="2"/>
      <c r="M7" s="108"/>
      <c r="N7" s="2"/>
      <c r="O7" s="108"/>
      <c r="P7" s="2"/>
      <c r="Q7" s="108"/>
      <c r="R7" s="2"/>
      <c r="S7" s="57"/>
      <c r="T7" s="57"/>
      <c r="V7" s="5"/>
      <c r="Y7" s="6"/>
    </row>
    <row r="8" spans="1:31" s="45" customFormat="1" ht="12" customHeight="1">
      <c r="A8" s="230" t="s">
        <v>25</v>
      </c>
      <c r="B8" s="231" t="s">
        <v>1</v>
      </c>
      <c r="C8" s="233" t="s">
        <v>28</v>
      </c>
      <c r="D8" s="230" t="s">
        <v>3</v>
      </c>
      <c r="E8" s="221" t="s">
        <v>29</v>
      </c>
      <c r="F8" s="223" t="s">
        <v>5</v>
      </c>
      <c r="G8" s="224"/>
      <c r="H8" s="224"/>
      <c r="I8" s="224"/>
      <c r="J8" s="224"/>
      <c r="K8" s="225"/>
      <c r="L8" s="226" t="s">
        <v>6</v>
      </c>
      <c r="M8" s="224"/>
      <c r="N8" s="224"/>
      <c r="O8" s="224"/>
      <c r="P8" s="224"/>
      <c r="Q8" s="227"/>
      <c r="R8" s="230" t="s">
        <v>7</v>
      </c>
      <c r="S8" s="233" t="s">
        <v>27</v>
      </c>
      <c r="T8" s="244" t="s">
        <v>26</v>
      </c>
      <c r="U8" s="178"/>
      <c r="V8" s="179"/>
      <c r="W8" s="1"/>
      <c r="X8" s="1"/>
      <c r="Y8" s="1"/>
      <c r="Z8" s="8"/>
      <c r="AA8" s="1"/>
      <c r="AB8" s="1"/>
      <c r="AC8" s="1"/>
      <c r="AD8" s="8"/>
      <c r="AE8" s="148"/>
    </row>
    <row r="9" spans="1:31" s="45" customFormat="1" ht="12" customHeight="1">
      <c r="A9" s="222"/>
      <c r="B9" s="232"/>
      <c r="C9" s="234"/>
      <c r="D9" s="222"/>
      <c r="E9" s="222"/>
      <c r="F9" s="236">
        <v>1</v>
      </c>
      <c r="G9" s="237"/>
      <c r="H9" s="238">
        <v>2</v>
      </c>
      <c r="I9" s="239"/>
      <c r="J9" s="239">
        <v>3</v>
      </c>
      <c r="K9" s="245"/>
      <c r="L9" s="242">
        <v>1</v>
      </c>
      <c r="M9" s="243"/>
      <c r="N9" s="239">
        <v>2</v>
      </c>
      <c r="O9" s="239"/>
      <c r="P9" s="239">
        <v>3</v>
      </c>
      <c r="Q9" s="241"/>
      <c r="R9" s="240"/>
      <c r="S9" s="235"/>
      <c r="T9" s="244"/>
      <c r="U9" s="178"/>
      <c r="V9" s="179"/>
      <c r="W9" s="1"/>
      <c r="X9" s="1"/>
      <c r="Y9" s="1"/>
      <c r="Z9" s="8"/>
      <c r="AA9" s="1"/>
      <c r="AB9" s="1"/>
      <c r="AC9" s="1"/>
      <c r="AD9" s="8"/>
      <c r="AE9" s="148"/>
    </row>
    <row r="10" spans="1:31" s="182" customFormat="1" ht="12" customHeight="1">
      <c r="A10" s="166"/>
      <c r="B10" s="167" t="s">
        <v>52</v>
      </c>
      <c r="C10" s="168"/>
      <c r="D10" s="166"/>
      <c r="E10" s="166"/>
      <c r="F10" s="169"/>
      <c r="G10" s="170"/>
      <c r="H10" s="171"/>
      <c r="I10" s="172"/>
      <c r="J10" s="173"/>
      <c r="K10" s="171"/>
      <c r="L10" s="169"/>
      <c r="M10" s="170"/>
      <c r="N10" s="173"/>
      <c r="O10" s="172"/>
      <c r="P10" s="173"/>
      <c r="Q10" s="174"/>
      <c r="R10" s="175"/>
      <c r="S10" s="176"/>
      <c r="T10" s="177"/>
      <c r="U10" s="180"/>
      <c r="V10" s="181"/>
      <c r="W10" s="60"/>
      <c r="X10" s="60"/>
      <c r="Y10" s="60"/>
      <c r="Z10" s="72"/>
      <c r="AA10" s="60"/>
      <c r="AB10" s="60"/>
      <c r="AC10" s="60"/>
      <c r="AD10" s="72"/>
      <c r="AE10" s="67"/>
    </row>
    <row r="11" spans="1:31" s="45" customFormat="1" ht="12.75" customHeight="1">
      <c r="A11" s="9">
        <v>1</v>
      </c>
      <c r="B11" s="105" t="s">
        <v>40</v>
      </c>
      <c r="C11" s="27">
        <v>2007</v>
      </c>
      <c r="D11" s="26" t="s">
        <v>62</v>
      </c>
      <c r="E11" s="28">
        <v>34.5</v>
      </c>
      <c r="F11" s="151">
        <v>20</v>
      </c>
      <c r="G11" s="110" t="s">
        <v>10</v>
      </c>
      <c r="H11" s="124">
        <v>22</v>
      </c>
      <c r="I11" s="111" t="s">
        <v>10</v>
      </c>
      <c r="J11" s="152">
        <v>25</v>
      </c>
      <c r="K11" s="112" t="s">
        <v>11</v>
      </c>
      <c r="L11" s="151">
        <v>24</v>
      </c>
      <c r="M11" s="110" t="s">
        <v>11</v>
      </c>
      <c r="N11" s="152">
        <v>24</v>
      </c>
      <c r="O11" s="110" t="s">
        <v>10</v>
      </c>
      <c r="P11" s="152">
        <v>26</v>
      </c>
      <c r="Q11" s="112" t="s">
        <v>10</v>
      </c>
      <c r="R11" s="21">
        <f>IF(ISBLANK(E11)=TRUE,"",(Z11+AD11))</f>
        <v>48</v>
      </c>
      <c r="S11" s="49">
        <f>IF(ISBLANK(E11)=TRUE," ",ROUND(V11*R11,2))</f>
        <v>102.56</v>
      </c>
      <c r="T11" s="150">
        <v>1</v>
      </c>
      <c r="U11" s="66"/>
      <c r="V11" s="183">
        <f>IF(E11&lt;153.655,10^(0.783497476*((LOG10(E11/153.655))^2)),1)</f>
        <v>2.1366478746656057</v>
      </c>
      <c r="W11" s="6">
        <f>IF(G11="z",F11,IF(G11="x",F11*(-1),0))</f>
        <v>20</v>
      </c>
      <c r="X11" s="6">
        <f>IF(I11="z",H11,IF(I11="x",H11*(-1),0))</f>
        <v>22</v>
      </c>
      <c r="Y11" s="6">
        <f>IF(K11="z",J11,IF(K11="x",J11*(-1),0))</f>
        <v>-25</v>
      </c>
      <c r="Z11" s="7">
        <f>IF(AND(W11&lt;0,X11&lt;0,Y11&lt;0),0,MAX(W11:Y11))</f>
        <v>22</v>
      </c>
      <c r="AA11" s="6">
        <f>IF(M11="z",L11,IF(M11="x",L11*(-1),0))</f>
        <v>-24</v>
      </c>
      <c r="AB11" s="6">
        <f>IF(O11="z",N11,IF(O11="x",N11*(-1),0))</f>
        <v>24</v>
      </c>
      <c r="AC11" s="6">
        <f>IF(Q11="z",P11,IF(Q11="x",P11*(-1),0))</f>
        <v>26</v>
      </c>
      <c r="AD11" s="7">
        <f>IF(AND(AA11&lt;0,AB11&lt;0,AC11&lt;0),0,MAX(AA11:AC11))</f>
        <v>26</v>
      </c>
      <c r="AE11" s="148"/>
    </row>
    <row r="12" spans="1:31" s="45" customFormat="1" ht="12.75" customHeight="1">
      <c r="A12" s="9">
        <v>2</v>
      </c>
      <c r="B12" s="105" t="s">
        <v>39</v>
      </c>
      <c r="C12" s="27">
        <v>2007</v>
      </c>
      <c r="D12" s="26" t="s">
        <v>62</v>
      </c>
      <c r="E12" s="28">
        <v>50.2</v>
      </c>
      <c r="F12" s="151">
        <v>16</v>
      </c>
      <c r="G12" s="110" t="s">
        <v>10</v>
      </c>
      <c r="H12" s="124">
        <v>17</v>
      </c>
      <c r="I12" s="111" t="s">
        <v>10</v>
      </c>
      <c r="J12" s="152">
        <v>18</v>
      </c>
      <c r="K12" s="112" t="s">
        <v>10</v>
      </c>
      <c r="L12" s="151">
        <v>22</v>
      </c>
      <c r="M12" s="110" t="s">
        <v>10</v>
      </c>
      <c r="N12" s="152">
        <v>24</v>
      </c>
      <c r="O12" s="110" t="s">
        <v>10</v>
      </c>
      <c r="P12" s="152">
        <v>26</v>
      </c>
      <c r="Q12" s="112" t="s">
        <v>11</v>
      </c>
      <c r="R12" s="21">
        <f>IF(ISBLANK(E12)=TRUE,"",(Z12+AD12))</f>
        <v>42</v>
      </c>
      <c r="S12" s="49">
        <f>IF(ISBLANK(E12)=TRUE," ",ROUND(V12*R12,2))</f>
        <v>64.3</v>
      </c>
      <c r="T12" s="150">
        <v>2</v>
      </c>
      <c r="U12" s="66"/>
      <c r="V12" s="183">
        <f>IF(E12&lt;153.655,10^(0.783497476*((LOG10(E12/153.655))^2)),1)</f>
        <v>1.5308738652457483</v>
      </c>
      <c r="W12" s="6">
        <f>IF(G12="z",F12,IF(G12="x",F12*(-1),0))</f>
        <v>16</v>
      </c>
      <c r="X12" s="6">
        <f>IF(I12="z",H12,IF(I12="x",H12*(-1),0))</f>
        <v>17</v>
      </c>
      <c r="Y12" s="6">
        <f>IF(K12="z",J12,IF(K12="x",J12*(-1),0))</f>
        <v>18</v>
      </c>
      <c r="Z12" s="7">
        <f>IF(AND(W12&lt;0,X12&lt;0,Y12&lt;0),0,MAX(W12:Y12))</f>
        <v>18</v>
      </c>
      <c r="AA12" s="6">
        <f>IF(M12="z",L12,IF(M12="x",L12*(-1),0))</f>
        <v>22</v>
      </c>
      <c r="AB12" s="6">
        <f>IF(O12="z",N12,IF(O12="x",N12*(-1),0))</f>
        <v>24</v>
      </c>
      <c r="AC12" s="6">
        <f>IF(Q12="z",P12,IF(Q12="x",P12*(-1),0))</f>
        <v>-26</v>
      </c>
      <c r="AD12" s="7">
        <f>IF(AND(AA12&lt;0,AB12&lt;0,AC12&lt;0),0,MAX(AA12:AC12))</f>
        <v>24</v>
      </c>
      <c r="AE12" s="148"/>
    </row>
    <row r="13" spans="1:31" s="45" customFormat="1" ht="12.75" customHeight="1">
      <c r="A13" s="9"/>
      <c r="B13" s="105"/>
      <c r="C13" s="27"/>
      <c r="D13" s="26"/>
      <c r="E13" s="28"/>
      <c r="F13" s="151"/>
      <c r="G13" s="110"/>
      <c r="H13" s="124"/>
      <c r="I13" s="111"/>
      <c r="J13" s="152"/>
      <c r="K13" s="112"/>
      <c r="L13" s="151"/>
      <c r="M13" s="110"/>
      <c r="N13" s="152"/>
      <c r="O13" s="110"/>
      <c r="P13" s="152"/>
      <c r="Q13" s="112"/>
      <c r="R13" s="21"/>
      <c r="S13" s="49"/>
      <c r="T13" s="150"/>
      <c r="U13" s="66"/>
      <c r="V13" s="183"/>
      <c r="W13" s="6"/>
      <c r="X13" s="6"/>
      <c r="Y13" s="6"/>
      <c r="Z13" s="7"/>
      <c r="AA13" s="6"/>
      <c r="AB13" s="6"/>
      <c r="AC13" s="6"/>
      <c r="AD13" s="7"/>
      <c r="AE13" s="148"/>
    </row>
    <row r="14" spans="1:31" s="45" customFormat="1" ht="12.75" customHeight="1">
      <c r="A14" s="9"/>
      <c r="B14" s="165" t="s">
        <v>53</v>
      </c>
      <c r="C14" s="27"/>
      <c r="D14" s="26"/>
      <c r="E14" s="28"/>
      <c r="F14" s="151"/>
      <c r="G14" s="110"/>
      <c r="H14" s="124"/>
      <c r="I14" s="111"/>
      <c r="J14" s="152"/>
      <c r="K14" s="112"/>
      <c r="L14" s="151"/>
      <c r="M14" s="110"/>
      <c r="N14" s="152"/>
      <c r="O14" s="110"/>
      <c r="P14" s="152"/>
      <c r="Q14" s="112"/>
      <c r="R14" s="21"/>
      <c r="S14" s="49"/>
      <c r="T14" s="150"/>
      <c r="U14" s="66"/>
      <c r="V14" s="183"/>
      <c r="W14" s="6"/>
      <c r="X14" s="6"/>
      <c r="Y14" s="6"/>
      <c r="Z14" s="7"/>
      <c r="AA14" s="6"/>
      <c r="AB14" s="6"/>
      <c r="AC14" s="6"/>
      <c r="AD14" s="7"/>
      <c r="AE14" s="148"/>
    </row>
    <row r="15" spans="1:31" s="45" customFormat="1" ht="12.75" customHeight="1">
      <c r="A15" s="185">
        <v>1</v>
      </c>
      <c r="B15" s="186" t="s">
        <v>43</v>
      </c>
      <c r="C15" s="27">
        <v>2005</v>
      </c>
      <c r="D15" s="10" t="s">
        <v>59</v>
      </c>
      <c r="E15" s="28">
        <v>103</v>
      </c>
      <c r="F15" s="151">
        <v>45</v>
      </c>
      <c r="G15" s="110" t="s">
        <v>10</v>
      </c>
      <c r="H15" s="124">
        <v>50</v>
      </c>
      <c r="I15" s="111" t="s">
        <v>10</v>
      </c>
      <c r="J15" s="152">
        <v>53</v>
      </c>
      <c r="K15" s="112" t="s">
        <v>11</v>
      </c>
      <c r="L15" s="151">
        <v>60</v>
      </c>
      <c r="M15" s="110" t="s">
        <v>10</v>
      </c>
      <c r="N15" s="152">
        <v>65</v>
      </c>
      <c r="O15" s="110" t="s">
        <v>10</v>
      </c>
      <c r="P15" s="152">
        <v>67</v>
      </c>
      <c r="Q15" s="112" t="s">
        <v>10</v>
      </c>
      <c r="R15" s="21">
        <f>IF(ISBLANK(E15)=TRUE,"",(Z15+AD15))</f>
        <v>117</v>
      </c>
      <c r="S15" s="49">
        <f>IF(ISBLANK(E15)=TRUE," ",ROUND(V15*R15,2))</f>
        <v>123.55</v>
      </c>
      <c r="T15" s="150">
        <v>1</v>
      </c>
      <c r="U15" s="66"/>
      <c r="V15" s="183">
        <f>IF(E15&lt;153.655,10^(0.783497476*((LOG10(E15/153.655))^2)),1)</f>
        <v>1.0559467582712037</v>
      </c>
      <c r="W15" s="6">
        <f>IF(G15="z",F15,IF(G15="x",F15*(-1),0))</f>
        <v>45</v>
      </c>
      <c r="X15" s="6">
        <f>IF(I15="z",H15,IF(I15="x",H15*(-1),0))</f>
        <v>50</v>
      </c>
      <c r="Y15" s="6">
        <f>IF(K15="z",J15,IF(K15="x",J15*(-1),0))</f>
        <v>-53</v>
      </c>
      <c r="Z15" s="7">
        <f>IF(AND(W15&lt;0,X15&lt;0,Y15&lt;0),0,MAX(W15:Y15))</f>
        <v>50</v>
      </c>
      <c r="AA15" s="6">
        <f>IF(M15="z",L15,IF(M15="x",L15*(-1),0))</f>
        <v>60</v>
      </c>
      <c r="AB15" s="6">
        <f>IF(O15="z",N15,IF(O15="x",N15*(-1),0))</f>
        <v>65</v>
      </c>
      <c r="AC15" s="6">
        <f>IF(Q15="z",P15,IF(Q15="x",P15*(-1),0))</f>
        <v>67</v>
      </c>
      <c r="AD15" s="7">
        <f>IF(AND(AA15&lt;0,AB15&lt;0,AC15&lt;0),0,MAX(AA15:AC15))</f>
        <v>67</v>
      </c>
      <c r="AE15" s="148"/>
    </row>
    <row r="16" spans="1:31" s="45" customFormat="1" ht="12.75" customHeight="1">
      <c r="A16" s="187"/>
      <c r="B16" s="105"/>
      <c r="C16" s="27"/>
      <c r="D16" s="26"/>
      <c r="E16" s="28"/>
      <c r="F16" s="151"/>
      <c r="G16" s="110"/>
      <c r="H16" s="124"/>
      <c r="I16" s="111"/>
      <c r="J16" s="152"/>
      <c r="K16" s="112"/>
      <c r="L16" s="151"/>
      <c r="M16" s="110"/>
      <c r="N16" s="152"/>
      <c r="O16" s="110"/>
      <c r="P16" s="152"/>
      <c r="Q16" s="112"/>
      <c r="R16" s="21"/>
      <c r="S16" s="49"/>
      <c r="T16" s="150"/>
      <c r="U16" s="66"/>
      <c r="V16" s="183"/>
      <c r="W16" s="6"/>
      <c r="X16" s="6"/>
      <c r="Y16" s="6"/>
      <c r="Z16" s="7"/>
      <c r="AA16" s="6"/>
      <c r="AB16" s="6"/>
      <c r="AC16" s="6"/>
      <c r="AD16" s="7"/>
      <c r="AE16" s="148"/>
    </row>
    <row r="17" spans="1:31" s="45" customFormat="1" ht="12.75" customHeight="1">
      <c r="A17" s="187"/>
      <c r="B17" s="165" t="s">
        <v>54</v>
      </c>
      <c r="C17" s="27"/>
      <c r="D17" s="26"/>
      <c r="E17" s="28"/>
      <c r="F17" s="151"/>
      <c r="G17" s="110"/>
      <c r="H17" s="124"/>
      <c r="I17" s="111"/>
      <c r="J17" s="152"/>
      <c r="K17" s="112"/>
      <c r="L17" s="151"/>
      <c r="M17" s="110"/>
      <c r="N17" s="152"/>
      <c r="O17" s="110"/>
      <c r="P17" s="152"/>
      <c r="Q17" s="112"/>
      <c r="R17" s="21"/>
      <c r="S17" s="49"/>
      <c r="T17" s="150"/>
      <c r="U17" s="66"/>
      <c r="V17" s="183"/>
      <c r="W17" s="6"/>
      <c r="X17" s="6"/>
      <c r="Y17" s="6"/>
      <c r="Z17" s="7"/>
      <c r="AA17" s="6"/>
      <c r="AB17" s="6"/>
      <c r="AC17" s="6"/>
      <c r="AD17" s="7"/>
      <c r="AE17" s="148"/>
    </row>
    <row r="18" spans="1:31" s="45" customFormat="1" ht="12.75" customHeight="1">
      <c r="A18" s="42">
        <v>1</v>
      </c>
      <c r="B18" s="102" t="s">
        <v>37</v>
      </c>
      <c r="C18" s="27">
        <v>2001</v>
      </c>
      <c r="D18" s="10" t="s">
        <v>60</v>
      </c>
      <c r="E18" s="28">
        <v>53</v>
      </c>
      <c r="F18" s="151">
        <v>53</v>
      </c>
      <c r="G18" s="110" t="s">
        <v>10</v>
      </c>
      <c r="H18" s="124">
        <v>56</v>
      </c>
      <c r="I18" s="111" t="s">
        <v>10</v>
      </c>
      <c r="J18" s="152">
        <v>59</v>
      </c>
      <c r="K18" s="112" t="s">
        <v>10</v>
      </c>
      <c r="L18" s="151">
        <v>69</v>
      </c>
      <c r="M18" s="110" t="s">
        <v>10</v>
      </c>
      <c r="N18" s="152">
        <v>71</v>
      </c>
      <c r="O18" s="110" t="s">
        <v>10</v>
      </c>
      <c r="P18" s="152">
        <v>73</v>
      </c>
      <c r="Q18" s="112" t="s">
        <v>10</v>
      </c>
      <c r="R18" s="21">
        <f>IF(ISBLANK(E18)=TRUE,"",(Z18+AD18))</f>
        <v>132</v>
      </c>
      <c r="S18" s="49">
        <f>IF(ISBLANK(E18)=TRUE," ",ROUND(V18*R18,2))</f>
        <v>194.09</v>
      </c>
      <c r="T18" s="150">
        <v>1</v>
      </c>
      <c r="U18" s="66"/>
      <c r="V18" s="183">
        <f>IF(E18&lt;153.655,10^(0.783497476*((LOG10(E18/153.655))^2)),1)</f>
        <v>1.4703778731435539</v>
      </c>
      <c r="W18" s="6">
        <f>IF(G18="z",F18,IF(G18="x",F18*(-1),0))</f>
        <v>53</v>
      </c>
      <c r="X18" s="6">
        <f>IF(I18="z",H18,IF(I18="x",H18*(-1),0))</f>
        <v>56</v>
      </c>
      <c r="Y18" s="6">
        <f>IF(K18="z",J18,IF(K18="x",J18*(-1),0))</f>
        <v>59</v>
      </c>
      <c r="Z18" s="7">
        <f>IF(AND(W18&lt;0,X18&lt;0,Y18&lt;0),0,MAX(W18:Y18))</f>
        <v>59</v>
      </c>
      <c r="AA18" s="6">
        <f>IF(M18="z",L18,IF(M18="x",L18*(-1),0))</f>
        <v>69</v>
      </c>
      <c r="AB18" s="6">
        <f>IF(O18="z",N18,IF(O18="x",N18*(-1),0))</f>
        <v>71</v>
      </c>
      <c r="AC18" s="6">
        <f>IF(Q18="z",P18,IF(Q18="x",P18*(-1),0))</f>
        <v>73</v>
      </c>
      <c r="AD18" s="7">
        <f>IF(AND(AA18&lt;0,AB18&lt;0,AC18&lt;0),0,MAX(AA18:AC18))</f>
        <v>73</v>
      </c>
      <c r="AE18" s="148"/>
    </row>
    <row r="19" spans="1:31" s="45" customFormat="1" ht="12.75" customHeight="1">
      <c r="A19" s="9">
        <v>2</v>
      </c>
      <c r="B19" s="26" t="s">
        <v>36</v>
      </c>
      <c r="C19" s="27">
        <v>2002</v>
      </c>
      <c r="D19" s="10" t="s">
        <v>60</v>
      </c>
      <c r="E19" s="28">
        <v>72.400000000000006</v>
      </c>
      <c r="F19" s="151">
        <v>65</v>
      </c>
      <c r="G19" s="110" t="s">
        <v>11</v>
      </c>
      <c r="H19" s="124">
        <v>65</v>
      </c>
      <c r="I19" s="111" t="s">
        <v>10</v>
      </c>
      <c r="J19" s="152">
        <v>70</v>
      </c>
      <c r="K19" s="112" t="s">
        <v>10</v>
      </c>
      <c r="L19" s="151">
        <v>75</v>
      </c>
      <c r="M19" s="110" t="s">
        <v>11</v>
      </c>
      <c r="N19" s="152">
        <v>75</v>
      </c>
      <c r="O19" s="110" t="s">
        <v>10</v>
      </c>
      <c r="P19" s="152">
        <v>79</v>
      </c>
      <c r="Q19" s="112" t="s">
        <v>10</v>
      </c>
      <c r="R19" s="21">
        <f>IF(ISBLANK(E19)=TRUE,"",(Z19+AD19))</f>
        <v>149</v>
      </c>
      <c r="S19" s="49">
        <f>IF(ISBLANK(E19)=TRUE," ",ROUND(V19*R19,2))</f>
        <v>180.66</v>
      </c>
      <c r="T19" s="150">
        <v>2</v>
      </c>
      <c r="U19" s="66"/>
      <c r="V19" s="183">
        <f>IF(E19&lt;153.655,10^(0.783497476*((LOG10(E19/153.655))^2)),1)</f>
        <v>1.212496001942091</v>
      </c>
      <c r="W19" s="6">
        <f>IF(G19="z",F19,IF(G19="x",F19*(-1),0))</f>
        <v>-65</v>
      </c>
      <c r="X19" s="6">
        <f>IF(I19="z",H19,IF(I19="x",H19*(-1),0))</f>
        <v>65</v>
      </c>
      <c r="Y19" s="6">
        <f>IF(K19="z",J19,IF(K19="x",J19*(-1),0))</f>
        <v>70</v>
      </c>
      <c r="Z19" s="7">
        <f>IF(AND(W19&lt;0,X19&lt;0,Y19&lt;0),0,MAX(W19:Y19))</f>
        <v>70</v>
      </c>
      <c r="AA19" s="6">
        <f>IF(M19="z",L19,IF(M19="x",L19*(-1),0))</f>
        <v>-75</v>
      </c>
      <c r="AB19" s="6">
        <f>IF(O19="z",N19,IF(O19="x",N19*(-1),0))</f>
        <v>75</v>
      </c>
      <c r="AC19" s="6">
        <f>IF(Q19="z",P19,IF(Q19="x",P19*(-1),0))</f>
        <v>79</v>
      </c>
      <c r="AD19" s="7">
        <f>IF(AND(AA19&lt;0,AB19&lt;0,AC19&lt;0),0,MAX(AA19:AC19))</f>
        <v>79</v>
      </c>
      <c r="AE19" s="148"/>
    </row>
    <row r="20" spans="1:31" s="45" customFormat="1" ht="12.75" customHeight="1">
      <c r="A20" s="9">
        <v>3</v>
      </c>
      <c r="B20" s="26" t="s">
        <v>41</v>
      </c>
      <c r="C20" s="27">
        <v>2001</v>
      </c>
      <c r="D20" s="10" t="s">
        <v>59</v>
      </c>
      <c r="E20" s="28">
        <v>57.8</v>
      </c>
      <c r="F20" s="151">
        <v>50</v>
      </c>
      <c r="G20" s="110" t="s">
        <v>10</v>
      </c>
      <c r="H20" s="124">
        <v>55</v>
      </c>
      <c r="I20" s="111" t="s">
        <v>11</v>
      </c>
      <c r="J20" s="152">
        <v>55</v>
      </c>
      <c r="K20" s="112" t="s">
        <v>11</v>
      </c>
      <c r="L20" s="151">
        <v>65</v>
      </c>
      <c r="M20" s="110" t="s">
        <v>10</v>
      </c>
      <c r="N20" s="152">
        <v>70</v>
      </c>
      <c r="O20" s="110" t="s">
        <v>11</v>
      </c>
      <c r="P20" s="152">
        <v>70</v>
      </c>
      <c r="Q20" s="112" t="s">
        <v>11</v>
      </c>
      <c r="R20" s="21">
        <f>IF(ISBLANK(E20)=TRUE,"",(Z20+AD20))</f>
        <v>115</v>
      </c>
      <c r="S20" s="49">
        <f>IF(ISBLANK(E20)=TRUE," ",ROUND(V20*R20,2))</f>
        <v>159.21</v>
      </c>
      <c r="T20" s="150">
        <v>3</v>
      </c>
      <c r="U20" s="66"/>
      <c r="V20" s="183">
        <f>IF(E20&lt;153.655,10^(0.783497476*((LOG10(E20/153.655))^2)),1)</f>
        <v>1.3844125115399522</v>
      </c>
      <c r="W20" s="6">
        <f>IF(G20="z",F20,IF(G20="x",F20*(-1),0))</f>
        <v>50</v>
      </c>
      <c r="X20" s="6">
        <f>IF(I20="z",H20,IF(I20="x",H20*(-1),0))</f>
        <v>-55</v>
      </c>
      <c r="Y20" s="6">
        <f>IF(K20="z",J20,IF(K20="x",J20*(-1),0))</f>
        <v>-55</v>
      </c>
      <c r="Z20" s="7">
        <f>IF(AND(W20&lt;0,X20&lt;0,Y20&lt;0),0,MAX(W20:Y20))</f>
        <v>50</v>
      </c>
      <c r="AA20" s="6">
        <f>IF(M20="z",L20,IF(M20="x",L20*(-1),0))</f>
        <v>65</v>
      </c>
      <c r="AB20" s="6">
        <f>IF(O20="z",N20,IF(O20="x",N20*(-1),0))</f>
        <v>-70</v>
      </c>
      <c r="AC20" s="6">
        <f>IF(Q20="z",P20,IF(Q20="x",P20*(-1),0))</f>
        <v>-70</v>
      </c>
      <c r="AD20" s="7">
        <f>IF(AND(AA20&lt;0,AB20&lt;0,AC20&lt;0),0,MAX(AA20:AC20))</f>
        <v>65</v>
      </c>
      <c r="AE20" s="148"/>
    </row>
    <row r="21" spans="1:31" s="45" customFormat="1" ht="12.75" customHeight="1">
      <c r="A21" s="9">
        <v>4</v>
      </c>
      <c r="B21" s="26" t="s">
        <v>38</v>
      </c>
      <c r="C21" s="27">
        <v>2001</v>
      </c>
      <c r="D21" s="10" t="s">
        <v>60</v>
      </c>
      <c r="E21" s="28">
        <v>60.7</v>
      </c>
      <c r="F21" s="151">
        <v>40</v>
      </c>
      <c r="G21" s="110" t="s">
        <v>10</v>
      </c>
      <c r="H21" s="124">
        <v>42</v>
      </c>
      <c r="I21" s="111" t="s">
        <v>10</v>
      </c>
      <c r="J21" s="152">
        <v>45</v>
      </c>
      <c r="K21" s="112" t="s">
        <v>10</v>
      </c>
      <c r="L21" s="151">
        <v>55</v>
      </c>
      <c r="M21" s="110" t="s">
        <v>10</v>
      </c>
      <c r="N21" s="152">
        <v>60</v>
      </c>
      <c r="O21" s="110" t="s">
        <v>10</v>
      </c>
      <c r="P21" s="152">
        <v>62</v>
      </c>
      <c r="Q21" s="112" t="s">
        <v>11</v>
      </c>
      <c r="R21" s="21">
        <f>IF(ISBLANK(E21)=TRUE,"",(Z21+AD21))</f>
        <v>105</v>
      </c>
      <c r="S21" s="49">
        <f>IF(ISBLANK(E21)=TRUE," ",ROUND(V21*R21,2))</f>
        <v>140.82</v>
      </c>
      <c r="T21" s="150">
        <v>4</v>
      </c>
      <c r="U21" s="66"/>
      <c r="V21" s="183">
        <f>IF(E21&lt;153.655,10^(0.783497476*((LOG10(E21/153.655))^2)),1)</f>
        <v>1.3411372412299609</v>
      </c>
      <c r="W21" s="6">
        <f>IF(G21="z",F21,IF(G21="x",F21*(-1),0))</f>
        <v>40</v>
      </c>
      <c r="X21" s="6">
        <f>IF(I21="z",H21,IF(I21="x",H21*(-1),0))</f>
        <v>42</v>
      </c>
      <c r="Y21" s="6">
        <f>IF(K21="z",J21,IF(K21="x",J21*(-1),0))</f>
        <v>45</v>
      </c>
      <c r="Z21" s="7">
        <f>IF(AND(W21&lt;0,X21&lt;0,Y21&lt;0),0,MAX(W21:Y21))</f>
        <v>45</v>
      </c>
      <c r="AA21" s="6">
        <f>IF(M21="z",L21,IF(M21="x",L21*(-1),0))</f>
        <v>55</v>
      </c>
      <c r="AB21" s="6">
        <f>IF(O21="z",N21,IF(O21="x",N21*(-1),0))</f>
        <v>60</v>
      </c>
      <c r="AC21" s="6">
        <f>IF(Q21="z",P21,IF(Q21="x",P21*(-1),0))</f>
        <v>-62</v>
      </c>
      <c r="AD21" s="7">
        <f>IF(AND(AA21&lt;0,AB21&lt;0,AC21&lt;0),0,MAX(AA21:AC21))</f>
        <v>60</v>
      </c>
      <c r="AE21" s="148"/>
    </row>
    <row r="22" spans="1:31" s="184" customFormat="1" ht="12.6" customHeight="1">
      <c r="A22" s="29">
        <v>5</v>
      </c>
      <c r="B22" s="30" t="s">
        <v>42</v>
      </c>
      <c r="C22" s="31">
        <v>2001</v>
      </c>
      <c r="D22" s="10" t="s">
        <v>59</v>
      </c>
      <c r="E22" s="32">
        <v>97.3</v>
      </c>
      <c r="F22" s="153">
        <v>52</v>
      </c>
      <c r="G22" s="114" t="s">
        <v>10</v>
      </c>
      <c r="H22" s="129">
        <v>55</v>
      </c>
      <c r="I22" s="115" t="s">
        <v>10</v>
      </c>
      <c r="J22" s="154">
        <v>57</v>
      </c>
      <c r="K22" s="116" t="s">
        <v>11</v>
      </c>
      <c r="L22" s="153">
        <v>60</v>
      </c>
      <c r="M22" s="114" t="s">
        <v>10</v>
      </c>
      <c r="N22" s="154">
        <v>65</v>
      </c>
      <c r="O22" s="114" t="s">
        <v>10</v>
      </c>
      <c r="P22" s="154" t="s">
        <v>51</v>
      </c>
      <c r="Q22" s="116"/>
      <c r="R22" s="35">
        <f>IF(ISBLANK(E22)=TRUE,"",(Z22+AD22))</f>
        <v>120</v>
      </c>
      <c r="S22" s="50">
        <f>IF(ISBLANK(E22)=TRUE," ",ROUND(V22*R22,2))</f>
        <v>128.83000000000001</v>
      </c>
      <c r="T22" s="150">
        <v>5</v>
      </c>
      <c r="U22" s="66"/>
      <c r="V22" s="183">
        <f>IF(E22&lt;153.655,10^(0.783497476*((LOG10(E22/153.655))^2)),1)</f>
        <v>1.0736209885667332</v>
      </c>
      <c r="W22" s="6">
        <f>IF(G22="z",F22,IF(G22="x",F22*(-1),0))</f>
        <v>52</v>
      </c>
      <c r="X22" s="6">
        <f>IF(I22="z",H22,IF(I22="x",H22*(-1),0))</f>
        <v>55</v>
      </c>
      <c r="Y22" s="6">
        <f>IF(K22="z",J22,IF(K22="x",J22*(-1),0))</f>
        <v>-57</v>
      </c>
      <c r="Z22" s="7">
        <f>IF(AND(W22&lt;0,X22&lt;0,Y22&lt;0),0,MAX(W22:Y22))</f>
        <v>55</v>
      </c>
      <c r="AA22" s="6">
        <f>IF(M22="z",L22,IF(M22="x",L22*(-1),0))</f>
        <v>60</v>
      </c>
      <c r="AB22" s="6">
        <f>IF(O22="z",N22,IF(O22="x",N22*(-1),0))</f>
        <v>65</v>
      </c>
      <c r="AC22" s="6">
        <f>IF(Q22="z",P22,IF(Q22="x",P22*(-1),0))</f>
        <v>0</v>
      </c>
      <c r="AD22" s="7">
        <f>IF(AND(AA22&lt;0,AB22&lt;0,AC22&lt;0),0,MAX(AA22:AC22))</f>
        <v>65</v>
      </c>
      <c r="AE22" s="148"/>
    </row>
    <row r="23" spans="1:31" ht="12.6" hidden="1" customHeight="1">
      <c r="A23" s="42"/>
      <c r="B23" s="102"/>
      <c r="C23" s="137"/>
      <c r="D23" s="102"/>
      <c r="E23" s="138"/>
      <c r="F23" s="155"/>
      <c r="G23" s="140"/>
      <c r="H23" s="119"/>
      <c r="I23" s="141"/>
      <c r="J23" s="156"/>
      <c r="K23" s="142"/>
      <c r="L23" s="155"/>
      <c r="M23" s="140"/>
      <c r="N23" s="156"/>
      <c r="O23" s="140"/>
      <c r="P23" s="156"/>
      <c r="Q23" s="142"/>
      <c r="R23" s="103" t="str">
        <f t="shared" ref="R23:R39" si="0">IF(ISBLANK(E23)=TRUE,"",(Z23+AD23))</f>
        <v/>
      </c>
      <c r="S23" s="104" t="str">
        <f t="shared" ref="S23:S39" si="1">IF(ISBLANK(E23)=TRUE," ",ROUND(V23*R23,2))</f>
        <v xml:space="preserve"> </v>
      </c>
      <c r="T23" s="139"/>
      <c r="U23" s="66"/>
      <c r="V23" s="5" t="e">
        <f t="shared" ref="V23:V39" si="2">IF(E23&lt;153.655,10^(0.783497476*((LOG10(E23/153.655))^2)),1)</f>
        <v>#NUM!</v>
      </c>
      <c r="W23" s="6">
        <f t="shared" ref="W23:W39" si="3">IF(G23="z",F23,IF(G23="x",F23*(-1),0))</f>
        <v>0</v>
      </c>
      <c r="X23" s="6">
        <f t="shared" ref="X23:X39" si="4">IF(I23="z",H23,IF(I23="x",H23*(-1),0))</f>
        <v>0</v>
      </c>
      <c r="Y23" s="6">
        <f t="shared" ref="Y23:Y39" si="5">IF(K23="z",J23,IF(K23="x",J23*(-1),0))</f>
        <v>0</v>
      </c>
      <c r="Z23" s="7">
        <f t="shared" ref="Z23:Z38" si="6">IF(AND(W23&lt;0,X23&lt;0,Y23&lt;0),0,MAX(W23:Y23))</f>
        <v>0</v>
      </c>
      <c r="AA23" s="6">
        <f t="shared" ref="AA23:AA39" si="7">IF(M23="z",L23,IF(M23="x",L23*(-1),0))</f>
        <v>0</v>
      </c>
      <c r="AB23" s="6">
        <f t="shared" ref="AB23:AB39" si="8">IF(O23="z",N23,IF(O23="x",N23*(-1),0))</f>
        <v>0</v>
      </c>
      <c r="AC23" s="6">
        <f t="shared" ref="AC23:AC39" si="9">IF(Q23="z",P23,IF(Q23="x",P23*(-1),0))</f>
        <v>0</v>
      </c>
      <c r="AD23" s="7">
        <f t="shared" ref="AD23:AD38" si="10">IF(AND(AA23&lt;0,AB23&lt;0,AC23&lt;0),0,MAX(AA23:AC23))</f>
        <v>0</v>
      </c>
    </row>
    <row r="24" spans="1:31" ht="12.6" hidden="1" customHeight="1">
      <c r="A24" s="9"/>
      <c r="B24" s="26"/>
      <c r="C24" s="27"/>
      <c r="D24" s="26"/>
      <c r="E24" s="28"/>
      <c r="F24" s="151"/>
      <c r="G24" s="110"/>
      <c r="H24" s="124"/>
      <c r="I24" s="111"/>
      <c r="J24" s="152"/>
      <c r="K24" s="112"/>
      <c r="L24" s="151"/>
      <c r="M24" s="110"/>
      <c r="N24" s="152"/>
      <c r="O24" s="110"/>
      <c r="P24" s="152"/>
      <c r="Q24" s="112"/>
      <c r="R24" s="21" t="str">
        <f t="shared" si="0"/>
        <v/>
      </c>
      <c r="S24" s="49" t="str">
        <f t="shared" si="1"/>
        <v xml:space="preserve"> </v>
      </c>
      <c r="T24" s="109"/>
      <c r="U24" s="66"/>
      <c r="V24" s="5" t="e">
        <f t="shared" si="2"/>
        <v>#NUM!</v>
      </c>
      <c r="W24" s="6">
        <f t="shared" si="3"/>
        <v>0</v>
      </c>
      <c r="X24" s="6">
        <f t="shared" si="4"/>
        <v>0</v>
      </c>
      <c r="Y24" s="6">
        <f t="shared" si="5"/>
        <v>0</v>
      </c>
      <c r="Z24" s="7">
        <f t="shared" si="6"/>
        <v>0</v>
      </c>
      <c r="AA24" s="6">
        <f t="shared" si="7"/>
        <v>0</v>
      </c>
      <c r="AB24" s="6">
        <f t="shared" si="8"/>
        <v>0</v>
      </c>
      <c r="AC24" s="6">
        <f t="shared" si="9"/>
        <v>0</v>
      </c>
      <c r="AD24" s="7">
        <f t="shared" si="10"/>
        <v>0</v>
      </c>
    </row>
    <row r="25" spans="1:31" ht="12.6" hidden="1" customHeight="1">
      <c r="A25" s="9"/>
      <c r="B25" s="26"/>
      <c r="C25" s="27"/>
      <c r="D25" s="26"/>
      <c r="E25" s="28"/>
      <c r="F25" s="151"/>
      <c r="G25" s="110"/>
      <c r="H25" s="124"/>
      <c r="I25" s="111"/>
      <c r="J25" s="152"/>
      <c r="K25" s="112"/>
      <c r="L25" s="151"/>
      <c r="M25" s="110"/>
      <c r="N25" s="152"/>
      <c r="O25" s="110"/>
      <c r="P25" s="152"/>
      <c r="Q25" s="112"/>
      <c r="R25" s="21" t="str">
        <f t="shared" si="0"/>
        <v/>
      </c>
      <c r="S25" s="49" t="str">
        <f t="shared" si="1"/>
        <v xml:space="preserve"> </v>
      </c>
      <c r="T25" s="109"/>
      <c r="U25" s="66"/>
      <c r="V25" s="5" t="e">
        <f t="shared" si="2"/>
        <v>#NUM!</v>
      </c>
      <c r="W25" s="6">
        <f t="shared" si="3"/>
        <v>0</v>
      </c>
      <c r="X25" s="6">
        <f t="shared" si="4"/>
        <v>0</v>
      </c>
      <c r="Y25" s="6">
        <f t="shared" si="5"/>
        <v>0</v>
      </c>
      <c r="Z25" s="7">
        <f t="shared" si="6"/>
        <v>0</v>
      </c>
      <c r="AA25" s="6">
        <f t="shared" si="7"/>
        <v>0</v>
      </c>
      <c r="AB25" s="6">
        <f t="shared" si="8"/>
        <v>0</v>
      </c>
      <c r="AC25" s="6">
        <f t="shared" si="9"/>
        <v>0</v>
      </c>
      <c r="AD25" s="7">
        <f t="shared" si="10"/>
        <v>0</v>
      </c>
    </row>
    <row r="26" spans="1:31" ht="12.6" hidden="1" customHeight="1">
      <c r="A26" s="9"/>
      <c r="B26" s="26"/>
      <c r="C26" s="27"/>
      <c r="D26" s="26"/>
      <c r="E26" s="28"/>
      <c r="F26" s="151"/>
      <c r="G26" s="110"/>
      <c r="H26" s="124"/>
      <c r="I26" s="111"/>
      <c r="J26" s="152"/>
      <c r="K26" s="112"/>
      <c r="L26" s="151"/>
      <c r="M26" s="110"/>
      <c r="N26" s="152"/>
      <c r="O26" s="110"/>
      <c r="P26" s="152"/>
      <c r="Q26" s="112"/>
      <c r="R26" s="21" t="str">
        <f t="shared" si="0"/>
        <v/>
      </c>
      <c r="S26" s="49" t="str">
        <f t="shared" si="1"/>
        <v xml:space="preserve"> </v>
      </c>
      <c r="T26" s="109"/>
      <c r="U26" s="66"/>
      <c r="V26" s="5" t="e">
        <f t="shared" si="2"/>
        <v>#NUM!</v>
      </c>
      <c r="W26" s="6">
        <f t="shared" si="3"/>
        <v>0</v>
      </c>
      <c r="X26" s="6">
        <f t="shared" si="4"/>
        <v>0</v>
      </c>
      <c r="Y26" s="6">
        <f t="shared" si="5"/>
        <v>0</v>
      </c>
      <c r="Z26" s="7">
        <f t="shared" si="6"/>
        <v>0</v>
      </c>
      <c r="AA26" s="6">
        <f t="shared" si="7"/>
        <v>0</v>
      </c>
      <c r="AB26" s="6">
        <f t="shared" si="8"/>
        <v>0</v>
      </c>
      <c r="AC26" s="6">
        <f t="shared" si="9"/>
        <v>0</v>
      </c>
      <c r="AD26" s="7">
        <f t="shared" si="10"/>
        <v>0</v>
      </c>
    </row>
    <row r="27" spans="1:31" ht="12.6" hidden="1" customHeight="1">
      <c r="A27" s="9"/>
      <c r="B27" s="26"/>
      <c r="C27" s="27"/>
      <c r="D27" s="26"/>
      <c r="E27" s="28"/>
      <c r="F27" s="151"/>
      <c r="G27" s="110"/>
      <c r="H27" s="124"/>
      <c r="I27" s="111"/>
      <c r="J27" s="152"/>
      <c r="K27" s="112"/>
      <c r="L27" s="151"/>
      <c r="M27" s="110"/>
      <c r="N27" s="152"/>
      <c r="O27" s="110"/>
      <c r="P27" s="152"/>
      <c r="Q27" s="112"/>
      <c r="R27" s="21" t="str">
        <f t="shared" si="0"/>
        <v/>
      </c>
      <c r="S27" s="49" t="str">
        <f t="shared" si="1"/>
        <v xml:space="preserve"> </v>
      </c>
      <c r="T27" s="109"/>
      <c r="U27" s="66"/>
      <c r="V27" s="5" t="e">
        <f t="shared" si="2"/>
        <v>#NUM!</v>
      </c>
      <c r="W27" s="6">
        <f t="shared" si="3"/>
        <v>0</v>
      </c>
      <c r="X27" s="6">
        <f t="shared" si="4"/>
        <v>0</v>
      </c>
      <c r="Y27" s="6">
        <f t="shared" si="5"/>
        <v>0</v>
      </c>
      <c r="Z27" s="7">
        <f t="shared" si="6"/>
        <v>0</v>
      </c>
      <c r="AA27" s="6">
        <f t="shared" si="7"/>
        <v>0</v>
      </c>
      <c r="AB27" s="6">
        <f t="shared" si="8"/>
        <v>0</v>
      </c>
      <c r="AC27" s="6">
        <f t="shared" si="9"/>
        <v>0</v>
      </c>
      <c r="AD27" s="7">
        <f t="shared" si="10"/>
        <v>0</v>
      </c>
    </row>
    <row r="28" spans="1:31" ht="12.6" hidden="1" customHeight="1">
      <c r="A28" s="9"/>
      <c r="B28" s="26"/>
      <c r="C28" s="27"/>
      <c r="D28" s="26"/>
      <c r="E28" s="28"/>
      <c r="F28" s="151"/>
      <c r="G28" s="110"/>
      <c r="H28" s="124"/>
      <c r="I28" s="111"/>
      <c r="J28" s="152"/>
      <c r="K28" s="112"/>
      <c r="L28" s="151"/>
      <c r="M28" s="110"/>
      <c r="N28" s="152"/>
      <c r="O28" s="110"/>
      <c r="P28" s="152"/>
      <c r="Q28" s="112"/>
      <c r="R28" s="21" t="str">
        <f t="shared" si="0"/>
        <v/>
      </c>
      <c r="S28" s="49" t="str">
        <f t="shared" si="1"/>
        <v xml:space="preserve"> </v>
      </c>
      <c r="T28" s="109"/>
      <c r="U28" s="66"/>
      <c r="V28" s="5" t="e">
        <f t="shared" si="2"/>
        <v>#NUM!</v>
      </c>
      <c r="W28" s="6">
        <f t="shared" si="3"/>
        <v>0</v>
      </c>
      <c r="X28" s="6">
        <f t="shared" si="4"/>
        <v>0</v>
      </c>
      <c r="Y28" s="6">
        <f t="shared" si="5"/>
        <v>0</v>
      </c>
      <c r="Z28" s="7">
        <f t="shared" si="6"/>
        <v>0</v>
      </c>
      <c r="AA28" s="6">
        <f t="shared" si="7"/>
        <v>0</v>
      </c>
      <c r="AB28" s="6">
        <f t="shared" si="8"/>
        <v>0</v>
      </c>
      <c r="AC28" s="6">
        <f t="shared" si="9"/>
        <v>0</v>
      </c>
      <c r="AD28" s="7">
        <f t="shared" si="10"/>
        <v>0</v>
      </c>
    </row>
    <row r="29" spans="1:31" ht="12.6" hidden="1" customHeight="1">
      <c r="A29" s="9"/>
      <c r="B29" s="26"/>
      <c r="C29" s="27"/>
      <c r="D29" s="26"/>
      <c r="E29" s="28"/>
      <c r="F29" s="151"/>
      <c r="G29" s="110"/>
      <c r="H29" s="124"/>
      <c r="I29" s="111"/>
      <c r="J29" s="152"/>
      <c r="K29" s="112"/>
      <c r="L29" s="151"/>
      <c r="M29" s="110"/>
      <c r="N29" s="152"/>
      <c r="O29" s="110"/>
      <c r="P29" s="152"/>
      <c r="Q29" s="112"/>
      <c r="R29" s="21" t="str">
        <f t="shared" si="0"/>
        <v/>
      </c>
      <c r="S29" s="49" t="str">
        <f t="shared" si="1"/>
        <v xml:space="preserve"> </v>
      </c>
      <c r="T29" s="109"/>
      <c r="U29" s="66"/>
      <c r="V29" s="5" t="e">
        <f t="shared" si="2"/>
        <v>#NUM!</v>
      </c>
      <c r="W29" s="6">
        <f t="shared" si="3"/>
        <v>0</v>
      </c>
      <c r="X29" s="6">
        <f t="shared" si="4"/>
        <v>0</v>
      </c>
      <c r="Y29" s="6">
        <f t="shared" si="5"/>
        <v>0</v>
      </c>
      <c r="Z29" s="7">
        <f t="shared" si="6"/>
        <v>0</v>
      </c>
      <c r="AA29" s="6">
        <f t="shared" si="7"/>
        <v>0</v>
      </c>
      <c r="AB29" s="6">
        <f t="shared" si="8"/>
        <v>0</v>
      </c>
      <c r="AC29" s="6">
        <f t="shared" si="9"/>
        <v>0</v>
      </c>
      <c r="AD29" s="7">
        <f t="shared" si="10"/>
        <v>0</v>
      </c>
    </row>
    <row r="30" spans="1:31" ht="12.6" hidden="1" customHeight="1">
      <c r="A30" s="9"/>
      <c r="B30" s="26"/>
      <c r="C30" s="27"/>
      <c r="D30" s="26"/>
      <c r="E30" s="28"/>
      <c r="F30" s="151"/>
      <c r="G30" s="110"/>
      <c r="H30" s="124"/>
      <c r="I30" s="111"/>
      <c r="J30" s="152"/>
      <c r="K30" s="112"/>
      <c r="L30" s="151"/>
      <c r="M30" s="110"/>
      <c r="N30" s="152"/>
      <c r="O30" s="110"/>
      <c r="P30" s="152"/>
      <c r="Q30" s="112"/>
      <c r="R30" s="21" t="str">
        <f t="shared" si="0"/>
        <v/>
      </c>
      <c r="S30" s="49" t="str">
        <f t="shared" si="1"/>
        <v xml:space="preserve"> </v>
      </c>
      <c r="T30" s="109"/>
      <c r="U30" s="66"/>
      <c r="V30" s="5" t="e">
        <f t="shared" si="2"/>
        <v>#NUM!</v>
      </c>
      <c r="W30" s="6">
        <f t="shared" si="3"/>
        <v>0</v>
      </c>
      <c r="X30" s="6">
        <f t="shared" si="4"/>
        <v>0</v>
      </c>
      <c r="Y30" s="6">
        <f t="shared" si="5"/>
        <v>0</v>
      </c>
      <c r="Z30" s="7">
        <f t="shared" si="6"/>
        <v>0</v>
      </c>
      <c r="AA30" s="6">
        <f t="shared" si="7"/>
        <v>0</v>
      </c>
      <c r="AB30" s="6">
        <f t="shared" si="8"/>
        <v>0</v>
      </c>
      <c r="AC30" s="6">
        <f t="shared" si="9"/>
        <v>0</v>
      </c>
      <c r="AD30" s="7">
        <f t="shared" si="10"/>
        <v>0</v>
      </c>
    </row>
    <row r="31" spans="1:31" ht="12.6" hidden="1" customHeight="1">
      <c r="A31" s="9"/>
      <c r="B31" s="26"/>
      <c r="C31" s="27"/>
      <c r="D31" s="26"/>
      <c r="E31" s="28"/>
      <c r="F31" s="151"/>
      <c r="G31" s="110"/>
      <c r="H31" s="124"/>
      <c r="I31" s="111"/>
      <c r="J31" s="152"/>
      <c r="K31" s="112"/>
      <c r="L31" s="151"/>
      <c r="M31" s="110"/>
      <c r="N31" s="152"/>
      <c r="O31" s="110"/>
      <c r="P31" s="152"/>
      <c r="Q31" s="112"/>
      <c r="R31" s="21" t="str">
        <f t="shared" si="0"/>
        <v/>
      </c>
      <c r="S31" s="49" t="str">
        <f t="shared" si="1"/>
        <v xml:space="preserve"> </v>
      </c>
      <c r="T31" s="109"/>
      <c r="U31" s="66"/>
      <c r="V31" s="5" t="e">
        <f t="shared" si="2"/>
        <v>#NUM!</v>
      </c>
      <c r="W31" s="6">
        <f t="shared" si="3"/>
        <v>0</v>
      </c>
      <c r="X31" s="6">
        <f t="shared" si="4"/>
        <v>0</v>
      </c>
      <c r="Y31" s="6">
        <f t="shared" si="5"/>
        <v>0</v>
      </c>
      <c r="Z31" s="7">
        <f t="shared" si="6"/>
        <v>0</v>
      </c>
      <c r="AA31" s="6">
        <f t="shared" si="7"/>
        <v>0</v>
      </c>
      <c r="AB31" s="6">
        <f t="shared" si="8"/>
        <v>0</v>
      </c>
      <c r="AC31" s="6">
        <f t="shared" si="9"/>
        <v>0</v>
      </c>
      <c r="AD31" s="7">
        <f t="shared" si="10"/>
        <v>0</v>
      </c>
    </row>
    <row r="32" spans="1:31" ht="12.6" hidden="1" customHeight="1">
      <c r="A32" s="9"/>
      <c r="B32" s="26"/>
      <c r="C32" s="27"/>
      <c r="D32" s="26"/>
      <c r="E32" s="28"/>
      <c r="F32" s="151"/>
      <c r="G32" s="110"/>
      <c r="H32" s="124"/>
      <c r="I32" s="111"/>
      <c r="J32" s="152"/>
      <c r="K32" s="112"/>
      <c r="L32" s="151"/>
      <c r="M32" s="110"/>
      <c r="N32" s="152"/>
      <c r="O32" s="110"/>
      <c r="P32" s="152"/>
      <c r="Q32" s="112"/>
      <c r="R32" s="21" t="str">
        <f t="shared" si="0"/>
        <v/>
      </c>
      <c r="S32" s="49" t="str">
        <f t="shared" si="1"/>
        <v xml:space="preserve"> </v>
      </c>
      <c r="T32" s="109"/>
      <c r="U32" s="66"/>
      <c r="V32" s="5" t="e">
        <f t="shared" si="2"/>
        <v>#NUM!</v>
      </c>
      <c r="W32" s="6">
        <f t="shared" si="3"/>
        <v>0</v>
      </c>
      <c r="X32" s="6">
        <f t="shared" si="4"/>
        <v>0</v>
      </c>
      <c r="Y32" s="6">
        <f t="shared" si="5"/>
        <v>0</v>
      </c>
      <c r="Z32" s="7">
        <f t="shared" si="6"/>
        <v>0</v>
      </c>
      <c r="AA32" s="6">
        <f t="shared" si="7"/>
        <v>0</v>
      </c>
      <c r="AB32" s="6">
        <f t="shared" si="8"/>
        <v>0</v>
      </c>
      <c r="AC32" s="6">
        <f t="shared" si="9"/>
        <v>0</v>
      </c>
      <c r="AD32" s="7">
        <f t="shared" si="10"/>
        <v>0</v>
      </c>
    </row>
    <row r="33" spans="1:31" ht="12.6" hidden="1" customHeight="1">
      <c r="A33" s="9"/>
      <c r="B33" s="26"/>
      <c r="C33" s="27"/>
      <c r="D33" s="26"/>
      <c r="E33" s="28"/>
      <c r="F33" s="151"/>
      <c r="G33" s="110"/>
      <c r="H33" s="124"/>
      <c r="I33" s="111"/>
      <c r="J33" s="152"/>
      <c r="K33" s="112"/>
      <c r="L33" s="151"/>
      <c r="M33" s="110"/>
      <c r="N33" s="152"/>
      <c r="O33" s="110"/>
      <c r="P33" s="152"/>
      <c r="Q33" s="112"/>
      <c r="R33" s="21" t="str">
        <f t="shared" si="0"/>
        <v/>
      </c>
      <c r="S33" s="49" t="str">
        <f t="shared" si="1"/>
        <v xml:space="preserve"> </v>
      </c>
      <c r="T33" s="109"/>
      <c r="U33" s="66"/>
      <c r="V33" s="5" t="e">
        <f t="shared" si="2"/>
        <v>#NUM!</v>
      </c>
      <c r="W33" s="6">
        <f t="shared" si="3"/>
        <v>0</v>
      </c>
      <c r="X33" s="6">
        <f t="shared" si="4"/>
        <v>0</v>
      </c>
      <c r="Y33" s="6">
        <f t="shared" si="5"/>
        <v>0</v>
      </c>
      <c r="Z33" s="7">
        <f t="shared" si="6"/>
        <v>0</v>
      </c>
      <c r="AA33" s="6">
        <f t="shared" si="7"/>
        <v>0</v>
      </c>
      <c r="AB33" s="6">
        <f t="shared" si="8"/>
        <v>0</v>
      </c>
      <c r="AC33" s="6">
        <f t="shared" si="9"/>
        <v>0</v>
      </c>
      <c r="AD33" s="7">
        <f t="shared" si="10"/>
        <v>0</v>
      </c>
    </row>
    <row r="34" spans="1:31" ht="12.6" hidden="1" customHeight="1">
      <c r="A34" s="9"/>
      <c r="B34" s="26"/>
      <c r="C34" s="27"/>
      <c r="D34" s="26"/>
      <c r="E34" s="28"/>
      <c r="F34" s="151"/>
      <c r="G34" s="110"/>
      <c r="H34" s="124"/>
      <c r="I34" s="111"/>
      <c r="J34" s="152"/>
      <c r="K34" s="112"/>
      <c r="L34" s="151"/>
      <c r="M34" s="110"/>
      <c r="N34" s="152"/>
      <c r="O34" s="110"/>
      <c r="P34" s="152"/>
      <c r="Q34" s="112"/>
      <c r="R34" s="21" t="str">
        <f t="shared" si="0"/>
        <v/>
      </c>
      <c r="S34" s="49" t="str">
        <f t="shared" si="1"/>
        <v xml:space="preserve"> </v>
      </c>
      <c r="T34" s="109"/>
      <c r="U34" s="66"/>
      <c r="V34" s="5" t="e">
        <f t="shared" si="2"/>
        <v>#NUM!</v>
      </c>
      <c r="W34" s="6">
        <f t="shared" si="3"/>
        <v>0</v>
      </c>
      <c r="X34" s="6">
        <f t="shared" si="4"/>
        <v>0</v>
      </c>
      <c r="Y34" s="6">
        <f t="shared" si="5"/>
        <v>0</v>
      </c>
      <c r="Z34" s="7">
        <f t="shared" si="6"/>
        <v>0</v>
      </c>
      <c r="AA34" s="6">
        <f t="shared" si="7"/>
        <v>0</v>
      </c>
      <c r="AB34" s="6">
        <f t="shared" si="8"/>
        <v>0</v>
      </c>
      <c r="AC34" s="6">
        <f t="shared" si="9"/>
        <v>0</v>
      </c>
      <c r="AD34" s="7">
        <f t="shared" si="10"/>
        <v>0</v>
      </c>
    </row>
    <row r="35" spans="1:31" ht="12.6" hidden="1" customHeight="1">
      <c r="A35" s="9"/>
      <c r="B35" s="26"/>
      <c r="C35" s="27"/>
      <c r="D35" s="26"/>
      <c r="E35" s="28"/>
      <c r="F35" s="151"/>
      <c r="G35" s="110"/>
      <c r="H35" s="124"/>
      <c r="I35" s="111"/>
      <c r="J35" s="152"/>
      <c r="K35" s="112"/>
      <c r="L35" s="151"/>
      <c r="M35" s="110"/>
      <c r="N35" s="152"/>
      <c r="O35" s="110"/>
      <c r="P35" s="152"/>
      <c r="Q35" s="112"/>
      <c r="R35" s="21" t="str">
        <f t="shared" si="0"/>
        <v/>
      </c>
      <c r="S35" s="49" t="str">
        <f t="shared" si="1"/>
        <v xml:space="preserve"> </v>
      </c>
      <c r="T35" s="109"/>
      <c r="U35" s="66"/>
      <c r="V35" s="5" t="e">
        <f t="shared" si="2"/>
        <v>#NUM!</v>
      </c>
      <c r="W35" s="6">
        <f t="shared" si="3"/>
        <v>0</v>
      </c>
      <c r="X35" s="6">
        <f t="shared" si="4"/>
        <v>0</v>
      </c>
      <c r="Y35" s="6">
        <f t="shared" si="5"/>
        <v>0</v>
      </c>
      <c r="Z35" s="7">
        <f t="shared" si="6"/>
        <v>0</v>
      </c>
      <c r="AA35" s="6">
        <f t="shared" si="7"/>
        <v>0</v>
      </c>
      <c r="AB35" s="6">
        <f t="shared" si="8"/>
        <v>0</v>
      </c>
      <c r="AC35" s="6">
        <f t="shared" si="9"/>
        <v>0</v>
      </c>
      <c r="AD35" s="7">
        <f t="shared" si="10"/>
        <v>0</v>
      </c>
    </row>
    <row r="36" spans="1:31" ht="12.6" hidden="1" customHeight="1">
      <c r="A36" s="9"/>
      <c r="B36" s="26"/>
      <c r="C36" s="27"/>
      <c r="D36" s="26"/>
      <c r="E36" s="28"/>
      <c r="F36" s="151"/>
      <c r="G36" s="110"/>
      <c r="H36" s="124"/>
      <c r="I36" s="111"/>
      <c r="J36" s="152"/>
      <c r="K36" s="112"/>
      <c r="L36" s="151"/>
      <c r="M36" s="110"/>
      <c r="N36" s="152"/>
      <c r="O36" s="110"/>
      <c r="P36" s="152"/>
      <c r="Q36" s="112"/>
      <c r="R36" s="21" t="str">
        <f t="shared" si="0"/>
        <v/>
      </c>
      <c r="S36" s="49" t="str">
        <f t="shared" si="1"/>
        <v xml:space="preserve"> </v>
      </c>
      <c r="T36" s="109"/>
      <c r="U36" s="66"/>
      <c r="V36" s="5" t="e">
        <f t="shared" si="2"/>
        <v>#NUM!</v>
      </c>
      <c r="W36" s="6">
        <f t="shared" si="3"/>
        <v>0</v>
      </c>
      <c r="X36" s="6">
        <f t="shared" si="4"/>
        <v>0</v>
      </c>
      <c r="Y36" s="6">
        <f t="shared" si="5"/>
        <v>0</v>
      </c>
      <c r="Z36" s="7">
        <f t="shared" si="6"/>
        <v>0</v>
      </c>
      <c r="AA36" s="6">
        <f t="shared" si="7"/>
        <v>0</v>
      </c>
      <c r="AB36" s="6">
        <f t="shared" si="8"/>
        <v>0</v>
      </c>
      <c r="AC36" s="6">
        <f t="shared" si="9"/>
        <v>0</v>
      </c>
      <c r="AD36" s="7">
        <f t="shared" si="10"/>
        <v>0</v>
      </c>
    </row>
    <row r="37" spans="1:31" ht="12.6" hidden="1" customHeight="1">
      <c r="A37" s="9"/>
      <c r="B37" s="26"/>
      <c r="C37" s="27"/>
      <c r="D37" s="26"/>
      <c r="E37" s="28"/>
      <c r="F37" s="151"/>
      <c r="G37" s="110"/>
      <c r="H37" s="124"/>
      <c r="I37" s="111"/>
      <c r="J37" s="152"/>
      <c r="K37" s="112"/>
      <c r="L37" s="151"/>
      <c r="M37" s="110"/>
      <c r="N37" s="152"/>
      <c r="O37" s="110"/>
      <c r="P37" s="152"/>
      <c r="Q37" s="112"/>
      <c r="R37" s="21" t="str">
        <f t="shared" si="0"/>
        <v/>
      </c>
      <c r="S37" s="49" t="str">
        <f t="shared" si="1"/>
        <v xml:space="preserve"> </v>
      </c>
      <c r="T37" s="109"/>
      <c r="U37" s="66"/>
      <c r="V37" s="5" t="e">
        <f t="shared" si="2"/>
        <v>#NUM!</v>
      </c>
      <c r="W37" s="6">
        <f t="shared" si="3"/>
        <v>0</v>
      </c>
      <c r="X37" s="6">
        <f t="shared" si="4"/>
        <v>0</v>
      </c>
      <c r="Y37" s="6">
        <f t="shared" si="5"/>
        <v>0</v>
      </c>
      <c r="Z37" s="7">
        <f t="shared" si="6"/>
        <v>0</v>
      </c>
      <c r="AA37" s="6">
        <f t="shared" si="7"/>
        <v>0</v>
      </c>
      <c r="AB37" s="6">
        <f t="shared" si="8"/>
        <v>0</v>
      </c>
      <c r="AC37" s="6">
        <f t="shared" si="9"/>
        <v>0</v>
      </c>
      <c r="AD37" s="7">
        <f t="shared" si="10"/>
        <v>0</v>
      </c>
    </row>
    <row r="38" spans="1:31" ht="12.6" hidden="1" customHeight="1">
      <c r="A38" s="9"/>
      <c r="B38" s="26"/>
      <c r="C38" s="27"/>
      <c r="D38" s="26"/>
      <c r="E38" s="28"/>
      <c r="F38" s="151"/>
      <c r="G38" s="110"/>
      <c r="H38" s="124"/>
      <c r="I38" s="111"/>
      <c r="J38" s="152"/>
      <c r="K38" s="112"/>
      <c r="L38" s="151"/>
      <c r="M38" s="110"/>
      <c r="N38" s="152"/>
      <c r="O38" s="110"/>
      <c r="P38" s="152"/>
      <c r="Q38" s="112"/>
      <c r="R38" s="21" t="str">
        <f t="shared" si="0"/>
        <v/>
      </c>
      <c r="S38" s="49" t="str">
        <f t="shared" si="1"/>
        <v xml:space="preserve"> </v>
      </c>
      <c r="T38" s="109"/>
      <c r="U38" s="66"/>
      <c r="V38" s="5" t="e">
        <f t="shared" si="2"/>
        <v>#NUM!</v>
      </c>
      <c r="W38" s="6">
        <f t="shared" si="3"/>
        <v>0</v>
      </c>
      <c r="X38" s="6">
        <f t="shared" si="4"/>
        <v>0</v>
      </c>
      <c r="Y38" s="6">
        <f t="shared" si="5"/>
        <v>0</v>
      </c>
      <c r="Z38" s="7">
        <f t="shared" si="6"/>
        <v>0</v>
      </c>
      <c r="AA38" s="6">
        <f t="shared" si="7"/>
        <v>0</v>
      </c>
      <c r="AB38" s="6">
        <f t="shared" si="8"/>
        <v>0</v>
      </c>
      <c r="AC38" s="6">
        <f t="shared" si="9"/>
        <v>0</v>
      </c>
      <c r="AD38" s="7">
        <f t="shared" si="10"/>
        <v>0</v>
      </c>
    </row>
    <row r="39" spans="1:31" ht="12.6" hidden="1" customHeight="1">
      <c r="A39" s="29"/>
      <c r="B39" s="30"/>
      <c r="C39" s="31"/>
      <c r="D39" s="30"/>
      <c r="E39" s="32"/>
      <c r="F39" s="153"/>
      <c r="G39" s="114"/>
      <c r="H39" s="129"/>
      <c r="I39" s="115"/>
      <c r="J39" s="154"/>
      <c r="K39" s="116"/>
      <c r="L39" s="153"/>
      <c r="M39" s="114"/>
      <c r="N39" s="154"/>
      <c r="O39" s="114"/>
      <c r="P39" s="154"/>
      <c r="Q39" s="116"/>
      <c r="R39" s="35" t="str">
        <f t="shared" si="0"/>
        <v/>
      </c>
      <c r="S39" s="50" t="str">
        <f t="shared" si="1"/>
        <v xml:space="preserve"> </v>
      </c>
      <c r="T39" s="113"/>
      <c r="U39" s="66"/>
      <c r="V39" s="5" t="e">
        <f t="shared" si="2"/>
        <v>#NUM!</v>
      </c>
      <c r="W39" s="6">
        <f t="shared" si="3"/>
        <v>0</v>
      </c>
      <c r="X39" s="6">
        <f t="shared" si="4"/>
        <v>0</v>
      </c>
      <c r="Y39" s="6">
        <f t="shared" si="5"/>
        <v>0</v>
      </c>
      <c r="Z39" s="7">
        <f>IF(AND(W39&lt;0,X39&lt;0,Y39&lt;0),0,MAX(W39:Y39))</f>
        <v>0</v>
      </c>
      <c r="AA39" s="6">
        <f t="shared" si="7"/>
        <v>0</v>
      </c>
      <c r="AB39" s="6">
        <f t="shared" si="8"/>
        <v>0</v>
      </c>
      <c r="AC39" s="6">
        <f t="shared" si="9"/>
        <v>0</v>
      </c>
      <c r="AD39" s="7">
        <f>IF(AND(AA39&lt;0,AB39&lt;0,AC39&lt;0),0,MAX(AA39:AC39))</f>
        <v>0</v>
      </c>
    </row>
    <row r="40" spans="1:31" ht="12.75" customHeight="1">
      <c r="A40" s="1"/>
      <c r="B40" s="37"/>
      <c r="C40" s="38"/>
      <c r="D40" s="37"/>
      <c r="E40" s="39"/>
      <c r="F40" s="38"/>
      <c r="G40" s="117"/>
      <c r="H40" s="38"/>
      <c r="I40" s="117"/>
      <c r="J40" s="38"/>
      <c r="K40" s="117"/>
      <c r="L40" s="38"/>
      <c r="M40" s="117"/>
      <c r="N40" s="38"/>
      <c r="O40" s="117"/>
      <c r="P40" s="38"/>
      <c r="Q40" s="117"/>
      <c r="R40" s="38"/>
      <c r="S40" s="58"/>
      <c r="T40" s="58"/>
      <c r="U40" s="143"/>
      <c r="V40" s="23"/>
      <c r="Y40" s="6"/>
    </row>
    <row r="41" spans="1:31" ht="15" customHeight="1">
      <c r="A41" s="2"/>
      <c r="B41" s="77" t="s">
        <v>21</v>
      </c>
      <c r="C41" s="2"/>
      <c r="D41" s="3"/>
      <c r="E41" s="4"/>
      <c r="F41" s="2"/>
      <c r="G41" s="108"/>
      <c r="H41" s="2"/>
      <c r="I41" s="108"/>
      <c r="J41" s="2"/>
      <c r="K41" s="108"/>
      <c r="L41" s="2"/>
      <c r="M41" s="108"/>
      <c r="N41" s="2"/>
      <c r="O41" s="108"/>
      <c r="P41" s="2"/>
      <c r="Q41" s="108"/>
      <c r="R41" s="2"/>
      <c r="S41" s="57"/>
      <c r="T41" s="57"/>
      <c r="U41" s="143"/>
      <c r="V41" s="23"/>
      <c r="Y41" s="6"/>
    </row>
    <row r="42" spans="1:31" ht="6" customHeight="1">
      <c r="A42" s="2"/>
      <c r="B42" s="61"/>
      <c r="C42" s="2"/>
      <c r="D42" s="3"/>
      <c r="E42" s="4"/>
      <c r="F42" s="2"/>
      <c r="G42" s="108"/>
      <c r="H42" s="2"/>
      <c r="I42" s="108"/>
      <c r="J42" s="2"/>
      <c r="K42" s="108"/>
      <c r="L42" s="2"/>
      <c r="M42" s="108"/>
      <c r="N42" s="2"/>
      <c r="O42" s="108"/>
      <c r="P42" s="2"/>
      <c r="Q42" s="108"/>
      <c r="R42" s="2"/>
      <c r="S42" s="57"/>
      <c r="T42" s="57"/>
      <c r="U42" s="143"/>
      <c r="V42" s="23"/>
      <c r="Y42" s="6"/>
    </row>
    <row r="43" spans="1:31" ht="12" customHeight="1">
      <c r="A43" s="213" t="s">
        <v>25</v>
      </c>
      <c r="B43" s="218" t="s">
        <v>1</v>
      </c>
      <c r="C43" s="212" t="s">
        <v>28</v>
      </c>
      <c r="D43" s="213" t="s">
        <v>3</v>
      </c>
      <c r="E43" s="212" t="s">
        <v>29</v>
      </c>
      <c r="F43" s="213" t="s">
        <v>5</v>
      </c>
      <c r="G43" s="213"/>
      <c r="H43" s="213"/>
      <c r="I43" s="213"/>
      <c r="J43" s="213"/>
      <c r="K43" s="213"/>
      <c r="L43" s="213" t="s">
        <v>6</v>
      </c>
      <c r="M43" s="213"/>
      <c r="N43" s="213"/>
      <c r="O43" s="213"/>
      <c r="P43" s="213"/>
      <c r="Q43" s="213"/>
      <c r="R43" s="213" t="s">
        <v>7</v>
      </c>
      <c r="S43" s="212" t="s">
        <v>27</v>
      </c>
      <c r="T43" s="213" t="s">
        <v>26</v>
      </c>
      <c r="U43" s="143"/>
      <c r="V43" s="23"/>
      <c r="Y43" s="6"/>
    </row>
    <row r="44" spans="1:31" ht="12" customHeight="1">
      <c r="A44" s="217"/>
      <c r="B44" s="219"/>
      <c r="C44" s="220"/>
      <c r="D44" s="217"/>
      <c r="E44" s="217"/>
      <c r="F44" s="214">
        <v>1</v>
      </c>
      <c r="G44" s="215"/>
      <c r="H44" s="214">
        <v>2</v>
      </c>
      <c r="I44" s="214"/>
      <c r="J44" s="214">
        <v>3</v>
      </c>
      <c r="K44" s="214"/>
      <c r="L44" s="214">
        <v>1</v>
      </c>
      <c r="M44" s="215"/>
      <c r="N44" s="214">
        <v>2</v>
      </c>
      <c r="O44" s="214"/>
      <c r="P44" s="214">
        <v>3</v>
      </c>
      <c r="Q44" s="214"/>
      <c r="R44" s="216"/>
      <c r="S44" s="213"/>
      <c r="T44" s="213"/>
      <c r="U44" s="143"/>
      <c r="V44" s="23"/>
      <c r="Y44" s="6"/>
    </row>
    <row r="45" spans="1:31" s="164" customFormat="1" ht="12" customHeight="1">
      <c r="A45" s="193"/>
      <c r="B45" s="167" t="s">
        <v>52</v>
      </c>
      <c r="C45" s="194"/>
      <c r="D45" s="193"/>
      <c r="E45" s="195"/>
      <c r="F45" s="200"/>
      <c r="G45" s="198"/>
      <c r="H45" s="197"/>
      <c r="I45" s="197"/>
      <c r="J45" s="197"/>
      <c r="K45" s="197"/>
      <c r="L45" s="197"/>
      <c r="M45" s="198"/>
      <c r="N45" s="197"/>
      <c r="O45" s="197"/>
      <c r="P45" s="197"/>
      <c r="Q45" s="197"/>
      <c r="R45" s="199"/>
      <c r="S45" s="196"/>
      <c r="T45" s="161"/>
      <c r="U45" s="163"/>
      <c r="V45" s="162"/>
      <c r="W45" s="60"/>
      <c r="X45" s="60"/>
      <c r="Y45" s="60"/>
      <c r="Z45" s="72"/>
      <c r="AA45" s="60"/>
      <c r="AB45" s="60"/>
      <c r="AC45" s="60"/>
      <c r="AD45" s="72"/>
      <c r="AE45" s="163"/>
    </row>
    <row r="46" spans="1:31" s="45" customFormat="1" ht="12.75" customHeight="1">
      <c r="A46" s="42">
        <v>1</v>
      </c>
      <c r="B46" s="102" t="s">
        <v>45</v>
      </c>
      <c r="C46" s="189">
        <v>2009</v>
      </c>
      <c r="D46" s="10" t="s">
        <v>60</v>
      </c>
      <c r="E46" s="190">
        <v>36</v>
      </c>
      <c r="F46" s="155">
        <v>20</v>
      </c>
      <c r="G46" s="118" t="s">
        <v>10</v>
      </c>
      <c r="H46" s="119">
        <v>22</v>
      </c>
      <c r="I46" s="120" t="s">
        <v>10</v>
      </c>
      <c r="J46" s="156">
        <v>25</v>
      </c>
      <c r="K46" s="121" t="s">
        <v>11</v>
      </c>
      <c r="L46" s="155">
        <v>30</v>
      </c>
      <c r="M46" s="118" t="s">
        <v>10</v>
      </c>
      <c r="N46" s="157">
        <v>33</v>
      </c>
      <c r="O46" s="118" t="s">
        <v>10</v>
      </c>
      <c r="P46" s="157">
        <v>34</v>
      </c>
      <c r="Q46" s="122" t="s">
        <v>10</v>
      </c>
      <c r="R46" s="103">
        <f>IF(ISBLANK(E46)=TRUE,"",(Z46+AD46))</f>
        <v>56</v>
      </c>
      <c r="S46" s="104">
        <f>IF(ISBLANK(E46)=TRUE," ",ROUND(V46*R46,2))</f>
        <v>127.09</v>
      </c>
      <c r="T46" s="192">
        <v>1</v>
      </c>
      <c r="U46" s="145"/>
      <c r="V46" s="106">
        <f>IF(E46&lt;175.508,10^(0.75194503*((LOG10(E46/175.508))^2)),1)</f>
        <v>2.2694618739689312</v>
      </c>
      <c r="W46" s="6">
        <f>IF(G46="z",F46,IF(G46="x",F46*(-1),0))</f>
        <v>20</v>
      </c>
      <c r="X46" s="6">
        <f>IF(I46="z",H46,IF(I46="x",H46*(-1),0))</f>
        <v>22</v>
      </c>
      <c r="Y46" s="6">
        <f>IF(K46="z",J46,IF(K46="x",J46*(-1),0))</f>
        <v>-25</v>
      </c>
      <c r="Z46" s="7">
        <f>IF(AND(W46&lt;0,X46&lt;0,Y46&lt;0),0,MAX(W46:Y46))</f>
        <v>22</v>
      </c>
      <c r="AA46" s="6">
        <f>IF(M46="z",L46,IF(M46="x",L46*(-1),0))</f>
        <v>30</v>
      </c>
      <c r="AB46" s="6">
        <f>IF(O46="z",N46,IF(O46="x",N46*(-1),0))</f>
        <v>33</v>
      </c>
      <c r="AC46" s="6">
        <f>IF(Q46="z",P46,IF(Q46="x",P46*(-1),0))</f>
        <v>34</v>
      </c>
      <c r="AD46" s="7">
        <f>IF(AND(AA46&lt;0,AB46&lt;0,AC46&lt;0),0,MAX(AA46:AC46))</f>
        <v>34</v>
      </c>
      <c r="AE46" s="148"/>
    </row>
    <row r="47" spans="1:31" s="45" customFormat="1" ht="12.75" customHeight="1">
      <c r="A47" s="42">
        <v>2</v>
      </c>
      <c r="B47" s="26" t="s">
        <v>44</v>
      </c>
      <c r="C47" s="11">
        <v>2006</v>
      </c>
      <c r="D47" s="10" t="s">
        <v>60</v>
      </c>
      <c r="E47" s="191">
        <v>43.5</v>
      </c>
      <c r="F47" s="151">
        <v>20</v>
      </c>
      <c r="G47" s="123" t="s">
        <v>10</v>
      </c>
      <c r="H47" s="124">
        <v>22</v>
      </c>
      <c r="I47" s="125" t="s">
        <v>10</v>
      </c>
      <c r="J47" s="152">
        <v>25</v>
      </c>
      <c r="K47" s="126" t="s">
        <v>10</v>
      </c>
      <c r="L47" s="151">
        <v>30</v>
      </c>
      <c r="M47" s="123" t="s">
        <v>10</v>
      </c>
      <c r="N47" s="158">
        <v>33</v>
      </c>
      <c r="O47" s="123" t="s">
        <v>11</v>
      </c>
      <c r="P47" s="158">
        <v>33</v>
      </c>
      <c r="Q47" s="127" t="s">
        <v>10</v>
      </c>
      <c r="R47" s="21">
        <f>IF(ISBLANK(E47)=TRUE,"",(Z47+AD47))</f>
        <v>58</v>
      </c>
      <c r="S47" s="49">
        <f>IF(ISBLANK(E47)=TRUE," ",ROUND(V47*R47,2))</f>
        <v>109.49</v>
      </c>
      <c r="T47" s="150">
        <v>2</v>
      </c>
      <c r="U47" s="145"/>
      <c r="V47" s="106">
        <f>IF(E47&lt;175.508,10^(0.75194503*((LOG10(E47/175.508))^2)),1)</f>
        <v>1.8878436464592403</v>
      </c>
      <c r="W47" s="6">
        <f>IF(G47="z",F47,IF(G47="x",F47*(-1),0))</f>
        <v>20</v>
      </c>
      <c r="X47" s="6">
        <f>IF(I47="z",H47,IF(I47="x",H47*(-1),0))</f>
        <v>22</v>
      </c>
      <c r="Y47" s="6">
        <f>IF(K47="z",J47,IF(K47="x",J47*(-1),0))</f>
        <v>25</v>
      </c>
      <c r="Z47" s="7">
        <f>IF(AND(W47&lt;0,X47&lt;0,Y47&lt;0),0,MAX(W47:Y47))</f>
        <v>25</v>
      </c>
      <c r="AA47" s="6">
        <f>IF(M47="z",L47,IF(M47="x",L47*(-1),0))</f>
        <v>30</v>
      </c>
      <c r="AB47" s="6">
        <f>IF(O47="z",N47,IF(O47="x",N47*(-1),0))</f>
        <v>-33</v>
      </c>
      <c r="AC47" s="6">
        <f>IF(Q47="z",P47,IF(Q47="x",P47*(-1),0))</f>
        <v>33</v>
      </c>
      <c r="AD47" s="7">
        <f>IF(AND(AA47&lt;0,AB47&lt;0,AC47&lt;0),0,MAX(AA47:AC47))</f>
        <v>33</v>
      </c>
      <c r="AE47" s="148"/>
    </row>
    <row r="48" spans="1:31" s="45" customFormat="1" ht="12.75" customHeight="1">
      <c r="A48" s="9">
        <v>3</v>
      </c>
      <c r="B48" s="188" t="s">
        <v>46</v>
      </c>
      <c r="C48" s="185">
        <v>2009</v>
      </c>
      <c r="D48" s="10" t="s">
        <v>60</v>
      </c>
      <c r="E48" s="201">
        <v>27.5</v>
      </c>
      <c r="F48" s="151">
        <v>6</v>
      </c>
      <c r="G48" s="123" t="s">
        <v>10</v>
      </c>
      <c r="H48" s="124">
        <v>7</v>
      </c>
      <c r="I48" s="125" t="s">
        <v>10</v>
      </c>
      <c r="J48" s="152">
        <v>8</v>
      </c>
      <c r="K48" s="126" t="s">
        <v>10</v>
      </c>
      <c r="L48" s="151">
        <v>12</v>
      </c>
      <c r="M48" s="123" t="s">
        <v>10</v>
      </c>
      <c r="N48" s="158">
        <v>14</v>
      </c>
      <c r="O48" s="123" t="s">
        <v>10</v>
      </c>
      <c r="P48" s="158">
        <v>15</v>
      </c>
      <c r="Q48" s="127" t="s">
        <v>10</v>
      </c>
      <c r="R48" s="21">
        <f>IF(ISBLANK(E48)=TRUE,"",(Z48+AD48))</f>
        <v>23</v>
      </c>
      <c r="S48" s="49">
        <f>IF(ISBLANK(E48)=TRUE," ",ROUND(V48*R48,2))</f>
        <v>70.63</v>
      </c>
      <c r="T48" s="150">
        <v>3</v>
      </c>
      <c r="U48" s="145"/>
      <c r="V48" s="106">
        <f>IF(E48&lt;175.508,10^(0.75194503*((LOG10(E48/175.508))^2)),1)</f>
        <v>3.0706892371140238</v>
      </c>
      <c r="W48" s="6">
        <f>IF(G48="z",F48,IF(G48="x",F48*(-1),0))</f>
        <v>6</v>
      </c>
      <c r="X48" s="6">
        <f>IF(I48="z",H48,IF(I48="x",H48*(-1),0))</f>
        <v>7</v>
      </c>
      <c r="Y48" s="6">
        <f>IF(K48="z",J48,IF(K48="x",J48*(-1),0))</f>
        <v>8</v>
      </c>
      <c r="Z48" s="7">
        <f>IF(AND(W48&lt;0,X48&lt;0,Y48&lt;0),0,MAX(W48:Y48))</f>
        <v>8</v>
      </c>
      <c r="AA48" s="6">
        <f>IF(M48="z",L48,IF(M48="x",L48*(-1),0))</f>
        <v>12</v>
      </c>
      <c r="AB48" s="6">
        <f>IF(O48="z",N48,IF(O48="x",N48*(-1),0))</f>
        <v>14</v>
      </c>
      <c r="AC48" s="6">
        <f>IF(Q48="z",P48,IF(Q48="x",P48*(-1),0))</f>
        <v>15</v>
      </c>
      <c r="AD48" s="7">
        <f>IF(AND(AA48&lt;0,AB48&lt;0,AC48&lt;0),0,MAX(AA48:AC48))</f>
        <v>15</v>
      </c>
      <c r="AE48" s="148"/>
    </row>
    <row r="49" spans="1:31" s="45" customFormat="1" ht="12.75" customHeight="1">
      <c r="A49" s="42"/>
      <c r="B49" s="203"/>
      <c r="C49" s="187"/>
      <c r="D49" s="105"/>
      <c r="E49" s="191"/>
      <c r="F49" s="151"/>
      <c r="G49" s="123"/>
      <c r="H49" s="124"/>
      <c r="I49" s="125"/>
      <c r="J49" s="152"/>
      <c r="K49" s="126"/>
      <c r="L49" s="151"/>
      <c r="M49" s="123"/>
      <c r="N49" s="158"/>
      <c r="O49" s="123"/>
      <c r="P49" s="158"/>
      <c r="Q49" s="127"/>
      <c r="R49" s="21"/>
      <c r="S49" s="49"/>
      <c r="T49" s="150"/>
      <c r="U49" s="145"/>
      <c r="V49" s="106"/>
      <c r="W49" s="6"/>
      <c r="X49" s="6"/>
      <c r="Y49" s="6"/>
      <c r="Z49" s="7"/>
      <c r="AA49" s="6"/>
      <c r="AB49" s="6"/>
      <c r="AC49" s="6"/>
      <c r="AD49" s="7"/>
      <c r="AE49" s="148"/>
    </row>
    <row r="50" spans="1:31" s="45" customFormat="1" ht="12.75" customHeight="1">
      <c r="A50" s="42"/>
      <c r="B50" s="165" t="s">
        <v>53</v>
      </c>
      <c r="C50" s="187"/>
      <c r="D50" s="105"/>
      <c r="E50" s="191"/>
      <c r="F50" s="151"/>
      <c r="G50" s="123"/>
      <c r="H50" s="124"/>
      <c r="I50" s="125"/>
      <c r="J50" s="152"/>
      <c r="K50" s="126"/>
      <c r="L50" s="151"/>
      <c r="M50" s="123"/>
      <c r="N50" s="158"/>
      <c r="O50" s="123"/>
      <c r="P50" s="158"/>
      <c r="Q50" s="127"/>
      <c r="R50" s="21"/>
      <c r="S50" s="49"/>
      <c r="T50" s="150"/>
      <c r="U50" s="145"/>
      <c r="V50" s="106"/>
      <c r="W50" s="6"/>
      <c r="X50" s="6"/>
      <c r="Y50" s="6"/>
      <c r="Z50" s="7"/>
      <c r="AA50" s="6"/>
      <c r="AB50" s="6"/>
      <c r="AC50" s="6"/>
      <c r="AD50" s="7"/>
      <c r="AE50" s="148"/>
    </row>
    <row r="51" spans="1:31" s="45" customFormat="1" ht="12.75" customHeight="1">
      <c r="A51" s="42">
        <v>1</v>
      </c>
      <c r="B51" s="202" t="s">
        <v>30</v>
      </c>
      <c r="C51" s="42">
        <v>2003</v>
      </c>
      <c r="D51" s="202" t="s">
        <v>61</v>
      </c>
      <c r="E51" s="189">
        <v>66.3</v>
      </c>
      <c r="F51" s="151">
        <v>85</v>
      </c>
      <c r="G51" s="123" t="s">
        <v>11</v>
      </c>
      <c r="H51" s="124">
        <v>85</v>
      </c>
      <c r="I51" s="125" t="s">
        <v>10</v>
      </c>
      <c r="J51" s="152">
        <v>90</v>
      </c>
      <c r="K51" s="126" t="s">
        <v>11</v>
      </c>
      <c r="L51" s="151">
        <v>103</v>
      </c>
      <c r="M51" s="123" t="s">
        <v>10</v>
      </c>
      <c r="N51" s="158">
        <v>108</v>
      </c>
      <c r="O51" s="123" t="s">
        <v>10</v>
      </c>
      <c r="P51" s="158">
        <v>110</v>
      </c>
      <c r="Q51" s="127" t="s">
        <v>10</v>
      </c>
      <c r="R51" s="21">
        <f>IF(ISBLANK(E51)=TRUE,"",(Z51+AD51))</f>
        <v>195</v>
      </c>
      <c r="S51" s="49">
        <f>IF(ISBLANK(E51)=TRUE," ",ROUND(V51*R51,2))</f>
        <v>265.73</v>
      </c>
      <c r="T51" s="150">
        <v>1</v>
      </c>
      <c r="U51" s="145"/>
      <c r="V51" s="106">
        <f>IF(E51&lt;175.508,10^(0.75194503*((LOG10(E51/175.508))^2)),1)</f>
        <v>1.3627211968832968</v>
      </c>
      <c r="W51" s="6">
        <f>IF(G51="z",F51,IF(G51="x",F51*(-1),0))</f>
        <v>-85</v>
      </c>
      <c r="X51" s="6">
        <f>IF(I51="z",H51,IF(I51="x",H51*(-1),0))</f>
        <v>85</v>
      </c>
      <c r="Y51" s="6">
        <f>IF(K51="z",J51,IF(K51="x",J51*(-1),0))</f>
        <v>-90</v>
      </c>
      <c r="Z51" s="7">
        <f>IF(AND(W51&lt;0,X51&lt;0,Y51&lt;0),0,MAX(W51:Y51))</f>
        <v>85</v>
      </c>
      <c r="AA51" s="6">
        <f>IF(M51="z",L51,IF(M51="x",L51*(-1),0))</f>
        <v>103</v>
      </c>
      <c r="AB51" s="6">
        <f>IF(O51="z",N51,IF(O51="x",N51*(-1),0))</f>
        <v>108</v>
      </c>
      <c r="AC51" s="6">
        <f>IF(Q51="z",P51,IF(Q51="x",P51*(-1),0))</f>
        <v>110</v>
      </c>
      <c r="AD51" s="7">
        <f>IF(AND(AA51&lt;0,AB51&lt;0,AC51&lt;0),0,MAX(AA51:AC51))</f>
        <v>110</v>
      </c>
      <c r="AE51" s="148"/>
    </row>
    <row r="52" spans="1:31" s="45" customFormat="1" ht="12.75" customHeight="1">
      <c r="A52" s="9">
        <v>2</v>
      </c>
      <c r="B52" s="10" t="s">
        <v>31</v>
      </c>
      <c r="C52" s="11">
        <v>2003</v>
      </c>
      <c r="D52" s="202" t="s">
        <v>61</v>
      </c>
      <c r="E52" s="11">
        <v>57.6</v>
      </c>
      <c r="F52" s="151">
        <v>70</v>
      </c>
      <c r="G52" s="123" t="s">
        <v>10</v>
      </c>
      <c r="H52" s="124">
        <v>75</v>
      </c>
      <c r="I52" s="125" t="s">
        <v>10</v>
      </c>
      <c r="J52" s="152">
        <v>77</v>
      </c>
      <c r="K52" s="126" t="s">
        <v>11</v>
      </c>
      <c r="L52" s="151">
        <v>90</v>
      </c>
      <c r="M52" s="123" t="s">
        <v>10</v>
      </c>
      <c r="N52" s="158">
        <v>95</v>
      </c>
      <c r="O52" s="123" t="s">
        <v>11</v>
      </c>
      <c r="P52" s="158">
        <v>95</v>
      </c>
      <c r="Q52" s="127" t="s">
        <v>11</v>
      </c>
      <c r="R52" s="21">
        <f>IF(ISBLANK(E52)=TRUE,"",(Z52+AD52))</f>
        <v>165</v>
      </c>
      <c r="S52" s="49">
        <f>IF(ISBLANK(E52)=TRUE," ",ROUND(V52*R52,2))</f>
        <v>247.48</v>
      </c>
      <c r="T52" s="150">
        <v>2</v>
      </c>
      <c r="U52" s="145"/>
      <c r="V52" s="106">
        <f>IF(E52&lt;175.508,10^(0.75194503*((LOG10(E52/175.508))^2)),1)</f>
        <v>1.4998790856244189</v>
      </c>
      <c r="W52" s="6">
        <f>IF(G52="z",F52,IF(G52="x",F52*(-1),0))</f>
        <v>70</v>
      </c>
      <c r="X52" s="6">
        <f>IF(I52="z",H52,IF(I52="x",H52*(-1),0))</f>
        <v>75</v>
      </c>
      <c r="Y52" s="6">
        <f>IF(K52="z",J52,IF(K52="x",J52*(-1),0))</f>
        <v>-77</v>
      </c>
      <c r="Z52" s="7">
        <f>IF(AND(W52&lt;0,X52&lt;0,Y52&lt;0),0,MAX(W52:Y52))</f>
        <v>75</v>
      </c>
      <c r="AA52" s="6">
        <f>IF(M52="z",L52,IF(M52="x",L52*(-1),0))</f>
        <v>90</v>
      </c>
      <c r="AB52" s="6">
        <f>IF(O52="z",N52,IF(O52="x",N52*(-1),0))</f>
        <v>-95</v>
      </c>
      <c r="AC52" s="6">
        <f>IF(Q52="z",P52,IF(Q52="x",P52*(-1),0))</f>
        <v>-95</v>
      </c>
      <c r="AD52" s="7">
        <f>IF(AND(AA52&lt;0,AB52&lt;0,AC52&lt;0),0,MAX(AA52:AC52))</f>
        <v>90</v>
      </c>
      <c r="AE52" s="148"/>
    </row>
    <row r="53" spans="1:31" s="45" customFormat="1" ht="12.75" customHeight="1">
      <c r="A53" s="42">
        <v>3</v>
      </c>
      <c r="B53" s="10" t="s">
        <v>32</v>
      </c>
      <c r="C53" s="11">
        <v>2004</v>
      </c>
      <c r="D53" s="202" t="s">
        <v>61</v>
      </c>
      <c r="E53" s="11">
        <v>73.400000000000006</v>
      </c>
      <c r="F53" s="151">
        <v>65</v>
      </c>
      <c r="G53" s="123" t="s">
        <v>10</v>
      </c>
      <c r="H53" s="124">
        <v>70</v>
      </c>
      <c r="I53" s="125" t="s">
        <v>10</v>
      </c>
      <c r="J53" s="152">
        <v>72</v>
      </c>
      <c r="K53" s="126" t="s">
        <v>10</v>
      </c>
      <c r="L53" s="151">
        <v>85</v>
      </c>
      <c r="M53" s="123" t="s">
        <v>10</v>
      </c>
      <c r="N53" s="158">
        <v>90</v>
      </c>
      <c r="O53" s="123" t="s">
        <v>10</v>
      </c>
      <c r="P53" s="158">
        <v>92</v>
      </c>
      <c r="Q53" s="127" t="s">
        <v>10</v>
      </c>
      <c r="R53" s="21">
        <f>IF(ISBLANK(E53)=TRUE,"",(Z53+AD53))</f>
        <v>164</v>
      </c>
      <c r="S53" s="49">
        <f>IF(ISBLANK(E53)=TRUE," ",ROUND(V53*R53,2))</f>
        <v>210.2</v>
      </c>
      <c r="T53" s="150">
        <v>3</v>
      </c>
      <c r="U53" s="145"/>
      <c r="V53" s="106">
        <f>IF(E53&lt;175.508,10^(0.75194503*((LOG10(E53/175.508))^2)),1)</f>
        <v>1.2816892884605078</v>
      </c>
      <c r="W53" s="6">
        <f>IF(G53="z",F53,IF(G53="x",F53*(-1),0))</f>
        <v>65</v>
      </c>
      <c r="X53" s="6">
        <f>IF(I53="z",H53,IF(I53="x",H53*(-1),0))</f>
        <v>70</v>
      </c>
      <c r="Y53" s="6">
        <f>IF(K53="z",J53,IF(K53="x",J53*(-1),0))</f>
        <v>72</v>
      </c>
      <c r="Z53" s="7">
        <f>IF(AND(W53&lt;0,X53&lt;0,Y53&lt;0),0,MAX(W53:Y53))</f>
        <v>72</v>
      </c>
      <c r="AA53" s="6">
        <f>IF(M53="z",L53,IF(M53="x",L53*(-1),0))</f>
        <v>85</v>
      </c>
      <c r="AB53" s="6">
        <f>IF(O53="z",N53,IF(O53="x",N53*(-1),0))</f>
        <v>90</v>
      </c>
      <c r="AC53" s="6">
        <f>IF(Q53="z",P53,IF(Q53="x",P53*(-1),0))</f>
        <v>92</v>
      </c>
      <c r="AD53" s="7">
        <f>IF(AND(AA53&lt;0,AB53&lt;0,AC53&lt;0),0,MAX(AA53:AC53))</f>
        <v>92</v>
      </c>
      <c r="AE53" s="148"/>
    </row>
    <row r="54" spans="1:31" s="45" customFormat="1" ht="12.75" customHeight="1">
      <c r="A54" s="42"/>
      <c r="B54" s="102"/>
      <c r="C54" s="11"/>
      <c r="D54" s="10"/>
      <c r="E54" s="11"/>
      <c r="F54" s="151"/>
      <c r="G54" s="123"/>
      <c r="H54" s="124"/>
      <c r="I54" s="125"/>
      <c r="J54" s="152"/>
      <c r="K54" s="126"/>
      <c r="L54" s="151"/>
      <c r="M54" s="123"/>
      <c r="N54" s="158"/>
      <c r="O54" s="123"/>
      <c r="P54" s="158"/>
      <c r="Q54" s="127"/>
      <c r="R54" s="21"/>
      <c r="S54" s="49"/>
      <c r="T54" s="150"/>
      <c r="U54" s="145"/>
      <c r="V54" s="106"/>
      <c r="W54" s="6"/>
      <c r="X54" s="6"/>
      <c r="Y54" s="6"/>
      <c r="Z54" s="7"/>
      <c r="AA54" s="6"/>
      <c r="AB54" s="6"/>
      <c r="AC54" s="6"/>
      <c r="AD54" s="7"/>
      <c r="AE54" s="148"/>
    </row>
    <row r="55" spans="1:31" s="45" customFormat="1" ht="12.75" customHeight="1">
      <c r="A55" s="42"/>
      <c r="B55" s="165" t="s">
        <v>54</v>
      </c>
      <c r="C55" s="11"/>
      <c r="D55" s="10"/>
      <c r="E55" s="11"/>
      <c r="F55" s="151"/>
      <c r="G55" s="123"/>
      <c r="H55" s="124"/>
      <c r="I55" s="125"/>
      <c r="J55" s="152"/>
      <c r="K55" s="126"/>
      <c r="L55" s="151"/>
      <c r="M55" s="123"/>
      <c r="N55" s="158"/>
      <c r="O55" s="123"/>
      <c r="P55" s="158"/>
      <c r="Q55" s="127"/>
      <c r="R55" s="21"/>
      <c r="S55" s="49"/>
      <c r="T55" s="150"/>
      <c r="U55" s="145"/>
      <c r="V55" s="106"/>
      <c r="W55" s="6"/>
      <c r="X55" s="6"/>
      <c r="Y55" s="6"/>
      <c r="Z55" s="7"/>
      <c r="AA55" s="6"/>
      <c r="AB55" s="6"/>
      <c r="AC55" s="6"/>
      <c r="AD55" s="7"/>
      <c r="AE55" s="148"/>
    </row>
    <row r="56" spans="1:31" s="45" customFormat="1" ht="12.75" customHeight="1">
      <c r="A56" s="9">
        <v>1</v>
      </c>
      <c r="B56" s="43" t="s">
        <v>48</v>
      </c>
      <c r="C56" s="9">
        <v>2002</v>
      </c>
      <c r="D56" s="10" t="s">
        <v>59</v>
      </c>
      <c r="E56" s="22">
        <v>69.5</v>
      </c>
      <c r="F56" s="151">
        <v>75</v>
      </c>
      <c r="G56" s="123" t="s">
        <v>11</v>
      </c>
      <c r="H56" s="124">
        <v>75</v>
      </c>
      <c r="I56" s="125" t="s">
        <v>11</v>
      </c>
      <c r="J56" s="152">
        <v>76</v>
      </c>
      <c r="K56" s="126" t="s">
        <v>10</v>
      </c>
      <c r="L56" s="151">
        <v>95</v>
      </c>
      <c r="M56" s="123" t="s">
        <v>10</v>
      </c>
      <c r="N56" s="158">
        <v>102</v>
      </c>
      <c r="O56" s="123" t="s">
        <v>11</v>
      </c>
      <c r="P56" s="158">
        <v>102</v>
      </c>
      <c r="Q56" s="127" t="s">
        <v>11</v>
      </c>
      <c r="R56" s="21">
        <f>IF(ISBLANK(E56)=TRUE,"",(Z56+AD56))</f>
        <v>171</v>
      </c>
      <c r="S56" s="49">
        <f>IF(ISBLANK(E56)=TRUE," ",ROUND(V56*R56,2))</f>
        <v>226.31</v>
      </c>
      <c r="T56" s="150">
        <v>1</v>
      </c>
      <c r="U56" s="145"/>
      <c r="V56" s="106">
        <f>IF(E56&lt;175.508,10^(0.75194503*((LOG10(E56/175.508))^2)),1)</f>
        <v>1.3234455862560539</v>
      </c>
      <c r="W56" s="6">
        <f>IF(G56="z",F56,IF(G56="x",F56*(-1),0))</f>
        <v>-75</v>
      </c>
      <c r="X56" s="6">
        <f>IF(I56="z",H56,IF(I56="x",H56*(-1),0))</f>
        <v>-75</v>
      </c>
      <c r="Y56" s="6">
        <f>IF(K56="z",J56,IF(K56="x",J56*(-1),0))</f>
        <v>76</v>
      </c>
      <c r="Z56" s="7">
        <f>IF(AND(W56&lt;0,X56&lt;0,Y56&lt;0),0,MAX(W56:Y56))</f>
        <v>76</v>
      </c>
      <c r="AA56" s="6">
        <f>IF(M56="z",L56,IF(M56="x",L56*(-1),0))</f>
        <v>95</v>
      </c>
      <c r="AB56" s="6">
        <f>IF(O56="z",N56,IF(O56="x",N56*(-1),0))</f>
        <v>-102</v>
      </c>
      <c r="AC56" s="6">
        <f>IF(Q56="z",P56,IF(Q56="x",P56*(-1),0))</f>
        <v>-102</v>
      </c>
      <c r="AD56" s="7">
        <f>IF(AND(AA56&lt;0,AB56&lt;0,AC56&lt;0),0,MAX(AA56:AC56))</f>
        <v>95</v>
      </c>
      <c r="AE56" s="148"/>
    </row>
    <row r="57" spans="1:31" s="45" customFormat="1" ht="12.75" customHeight="1">
      <c r="A57" s="42">
        <v>2</v>
      </c>
      <c r="B57" s="10" t="s">
        <v>47</v>
      </c>
      <c r="C57" s="11">
        <v>2002</v>
      </c>
      <c r="D57" s="10" t="s">
        <v>60</v>
      </c>
      <c r="E57" s="22">
        <v>81</v>
      </c>
      <c r="F57" s="151">
        <v>75</v>
      </c>
      <c r="G57" s="123" t="s">
        <v>10</v>
      </c>
      <c r="H57" s="124">
        <v>80</v>
      </c>
      <c r="I57" s="125" t="s">
        <v>11</v>
      </c>
      <c r="J57" s="152">
        <v>80</v>
      </c>
      <c r="K57" s="126" t="s">
        <v>11</v>
      </c>
      <c r="L57" s="151">
        <v>90</v>
      </c>
      <c r="M57" s="123" t="s">
        <v>10</v>
      </c>
      <c r="N57" s="158">
        <v>95</v>
      </c>
      <c r="O57" s="123" t="s">
        <v>10</v>
      </c>
      <c r="P57" s="158">
        <v>100</v>
      </c>
      <c r="Q57" s="127" t="s">
        <v>10</v>
      </c>
      <c r="R57" s="21">
        <f>IF(ISBLANK(E57)=TRUE,"",(Z57+AD57))</f>
        <v>175</v>
      </c>
      <c r="S57" s="49">
        <f>IF(ISBLANK(E57)=TRUE," ",ROUND(V57*R57,2))</f>
        <v>212.73</v>
      </c>
      <c r="T57" s="150">
        <v>2</v>
      </c>
      <c r="U57" s="145"/>
      <c r="V57" s="106">
        <f>IF(E57&lt;175.508,10^(0.75194503*((LOG10(E57/175.508))^2)),1)</f>
        <v>1.2156164365965496</v>
      </c>
      <c r="W57" s="6">
        <f>IF(G57="z",F57,IF(G57="x",F57*(-1),0))</f>
        <v>75</v>
      </c>
      <c r="X57" s="6">
        <f>IF(I57="z",H57,IF(I57="x",H57*(-1),0))</f>
        <v>-80</v>
      </c>
      <c r="Y57" s="6">
        <f>IF(K57="z",J57,IF(K57="x",J57*(-1),0))</f>
        <v>-80</v>
      </c>
      <c r="Z57" s="7">
        <f>IF(AND(W57&lt;0,X57&lt;0,Y57&lt;0),0,MAX(W57:Y57))</f>
        <v>75</v>
      </c>
      <c r="AA57" s="6">
        <f>IF(M57="z",L57,IF(M57="x",L57*(-1),0))</f>
        <v>90</v>
      </c>
      <c r="AB57" s="6">
        <f>IF(O57="z",N57,IF(O57="x",N57*(-1),0))</f>
        <v>95</v>
      </c>
      <c r="AC57" s="6">
        <f>IF(Q57="z",P57,IF(Q57="x",P57*(-1),0))</f>
        <v>100</v>
      </c>
      <c r="AD57" s="7">
        <f>IF(AND(AA57&lt;0,AB57&lt;0,AC57&lt;0),0,MAX(AA57:AC57))</f>
        <v>100</v>
      </c>
      <c r="AE57" s="148"/>
    </row>
    <row r="58" spans="1:31" s="45" customFormat="1" ht="12.75" customHeight="1">
      <c r="A58" s="42"/>
      <c r="B58" s="10"/>
      <c r="C58" s="11"/>
      <c r="D58" s="10"/>
      <c r="E58" s="22"/>
      <c r="F58" s="151"/>
      <c r="G58" s="123"/>
      <c r="H58" s="124"/>
      <c r="I58" s="125"/>
      <c r="J58" s="152"/>
      <c r="K58" s="126"/>
      <c r="L58" s="151"/>
      <c r="M58" s="123"/>
      <c r="N58" s="158"/>
      <c r="O58" s="123"/>
      <c r="P58" s="158"/>
      <c r="Q58" s="127"/>
      <c r="R58" s="21"/>
      <c r="S58" s="49"/>
      <c r="T58" s="150"/>
      <c r="U58" s="145"/>
      <c r="V58" s="106"/>
      <c r="W58" s="6"/>
      <c r="X58" s="6"/>
      <c r="Y58" s="6"/>
      <c r="Z58" s="7"/>
      <c r="AA58" s="6"/>
      <c r="AB58" s="6"/>
      <c r="AC58" s="6"/>
      <c r="AD58" s="7"/>
      <c r="AE58" s="148"/>
    </row>
    <row r="59" spans="1:31" s="45" customFormat="1" ht="12.75" customHeight="1">
      <c r="A59" s="42" t="s">
        <v>49</v>
      </c>
      <c r="B59" s="43" t="s">
        <v>50</v>
      </c>
      <c r="C59" s="9">
        <v>1995</v>
      </c>
      <c r="D59" s="10" t="s">
        <v>60</v>
      </c>
      <c r="E59" s="22">
        <v>95.7</v>
      </c>
      <c r="F59" s="151">
        <v>110</v>
      </c>
      <c r="G59" s="123" t="s">
        <v>10</v>
      </c>
      <c r="H59" s="124">
        <v>115</v>
      </c>
      <c r="I59" s="125" t="s">
        <v>11</v>
      </c>
      <c r="J59" s="152">
        <v>117</v>
      </c>
      <c r="K59" s="126" t="s">
        <v>11</v>
      </c>
      <c r="L59" s="151">
        <v>130</v>
      </c>
      <c r="M59" s="123" t="s">
        <v>10</v>
      </c>
      <c r="N59" s="158">
        <v>135</v>
      </c>
      <c r="O59" s="123" t="s">
        <v>11</v>
      </c>
      <c r="P59" s="158">
        <v>140</v>
      </c>
      <c r="Q59" s="127" t="s">
        <v>10</v>
      </c>
      <c r="R59" s="21">
        <f t="shared" ref="R59" si="11">IF(ISBLANK(E59)=TRUE,"",(Z59+AD59))</f>
        <v>0</v>
      </c>
      <c r="S59" s="49">
        <f t="shared" ref="S59" si="12">IF(ISBLANK(E59)=TRUE," ",ROUND(V59*R59,2))</f>
        <v>0</v>
      </c>
      <c r="T59" s="150"/>
      <c r="U59" s="145"/>
      <c r="V59" s="106"/>
      <c r="W59" s="6"/>
      <c r="X59" s="6"/>
      <c r="Y59" s="6"/>
      <c r="Z59" s="7"/>
      <c r="AA59" s="6"/>
      <c r="AB59" s="6"/>
      <c r="AC59" s="6"/>
      <c r="AD59" s="7"/>
      <c r="AE59" s="148"/>
    </row>
    <row r="60" spans="1:31" s="45" customFormat="1" ht="12.75" customHeight="1">
      <c r="A60" s="204" t="s">
        <v>63</v>
      </c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6"/>
      <c r="U60" s="145"/>
      <c r="V60" s="106"/>
      <c r="W60" s="6"/>
      <c r="X60" s="6"/>
      <c r="Y60" s="6"/>
      <c r="Z60" s="7"/>
      <c r="AA60" s="6"/>
      <c r="AB60" s="6"/>
      <c r="AC60" s="6"/>
      <c r="AD60" s="7"/>
      <c r="AE60" s="148"/>
    </row>
    <row r="61" spans="1:31" s="45" customFormat="1" ht="12.75" customHeight="1">
      <c r="A61" s="42">
        <v>1</v>
      </c>
      <c r="B61" s="10" t="s">
        <v>60</v>
      </c>
      <c r="C61" s="11"/>
      <c r="D61" s="10"/>
      <c r="E61" s="22"/>
      <c r="F61" s="151"/>
      <c r="G61" s="123"/>
      <c r="H61" s="124"/>
      <c r="I61" s="125"/>
      <c r="J61" s="152"/>
      <c r="K61" s="126"/>
      <c r="L61" s="151"/>
      <c r="M61" s="123"/>
      <c r="N61" s="158"/>
      <c r="O61" s="123"/>
      <c r="P61" s="158"/>
      <c r="Q61" s="127"/>
      <c r="R61" s="21"/>
      <c r="S61" s="49">
        <v>934.5</v>
      </c>
      <c r="T61" s="150">
        <v>1</v>
      </c>
      <c r="U61" s="145"/>
      <c r="V61" s="106"/>
      <c r="W61" s="6"/>
      <c r="X61" s="6"/>
      <c r="Y61" s="6"/>
      <c r="Z61" s="7"/>
      <c r="AA61" s="6"/>
      <c r="AB61" s="6"/>
      <c r="AC61" s="6"/>
      <c r="AD61" s="7"/>
      <c r="AE61" s="148"/>
    </row>
    <row r="62" spans="1:31" s="45" customFormat="1" ht="12.75" customHeight="1">
      <c r="A62" s="42">
        <v>2</v>
      </c>
      <c r="B62" s="10" t="s">
        <v>64</v>
      </c>
      <c r="C62" s="11"/>
      <c r="D62" s="10"/>
      <c r="E62" s="22"/>
      <c r="F62" s="151"/>
      <c r="G62" s="123"/>
      <c r="H62" s="124"/>
      <c r="I62" s="125"/>
      <c r="J62" s="152"/>
      <c r="K62" s="126"/>
      <c r="L62" s="151"/>
      <c r="M62" s="123"/>
      <c r="N62" s="158"/>
      <c r="O62" s="123"/>
      <c r="P62" s="158"/>
      <c r="Q62" s="127"/>
      <c r="R62" s="21"/>
      <c r="S62" s="49">
        <v>819.8</v>
      </c>
      <c r="T62" s="150">
        <v>2</v>
      </c>
      <c r="U62" s="145"/>
      <c r="V62" s="106"/>
      <c r="W62" s="6"/>
      <c r="X62" s="6"/>
      <c r="Y62" s="6"/>
      <c r="Z62" s="7"/>
      <c r="AA62" s="6"/>
      <c r="AB62" s="6"/>
      <c r="AC62" s="6"/>
      <c r="AD62" s="7"/>
      <c r="AE62" s="148"/>
    </row>
    <row r="63" spans="1:31" s="45" customFormat="1" ht="12.75" customHeight="1">
      <c r="A63" s="42">
        <v>3</v>
      </c>
      <c r="B63" s="202" t="s">
        <v>61</v>
      </c>
      <c r="C63" s="11"/>
      <c r="D63" s="10"/>
      <c r="E63" s="22"/>
      <c r="F63" s="151"/>
      <c r="G63" s="123"/>
      <c r="H63" s="124"/>
      <c r="I63" s="125"/>
      <c r="J63" s="152"/>
      <c r="K63" s="126"/>
      <c r="L63" s="151"/>
      <c r="M63" s="123"/>
      <c r="N63" s="158"/>
      <c r="O63" s="123"/>
      <c r="P63" s="158"/>
      <c r="Q63" s="127"/>
      <c r="R63" s="21"/>
      <c r="S63" s="49">
        <v>795.7</v>
      </c>
      <c r="T63" s="150">
        <v>3</v>
      </c>
      <c r="U63" s="145"/>
      <c r="V63" s="106"/>
      <c r="W63" s="6"/>
      <c r="X63" s="6"/>
      <c r="Y63" s="6"/>
      <c r="Z63" s="7"/>
      <c r="AA63" s="6"/>
      <c r="AB63" s="6"/>
      <c r="AC63" s="6"/>
      <c r="AD63" s="7"/>
      <c r="AE63" s="148"/>
    </row>
    <row r="64" spans="1:31" s="45" customFormat="1" ht="12.75" customHeight="1">
      <c r="A64" s="42">
        <v>4</v>
      </c>
      <c r="B64" s="10" t="s">
        <v>62</v>
      </c>
      <c r="C64" s="9"/>
      <c r="D64" s="44"/>
      <c r="E64" s="22"/>
      <c r="F64" s="151"/>
      <c r="G64" s="123"/>
      <c r="H64" s="124"/>
      <c r="I64" s="125"/>
      <c r="J64" s="152"/>
      <c r="K64" s="126"/>
      <c r="L64" s="151"/>
      <c r="M64" s="123"/>
      <c r="N64" s="158"/>
      <c r="O64" s="123"/>
      <c r="P64" s="158"/>
      <c r="Q64" s="127"/>
      <c r="R64" s="21" t="str">
        <f t="shared" ref="R64" si="13">IF(ISBLANK(E64)=TRUE,"",(Z64+AD64))</f>
        <v/>
      </c>
      <c r="S64" s="49">
        <v>233.9</v>
      </c>
      <c r="T64" s="150">
        <v>4</v>
      </c>
      <c r="U64" s="145"/>
      <c r="V64" s="106"/>
      <c r="W64" s="6"/>
      <c r="X64" s="6"/>
      <c r="Y64" s="6"/>
      <c r="Z64" s="7"/>
      <c r="AA64" s="6"/>
      <c r="AB64" s="6"/>
      <c r="AC64" s="6"/>
      <c r="AD64" s="7"/>
      <c r="AE64" s="148"/>
    </row>
    <row r="65" spans="1:31" s="45" customFormat="1" ht="12.75" customHeight="1">
      <c r="A65" s="42"/>
      <c r="B65" s="43"/>
      <c r="C65" s="9"/>
      <c r="D65" s="10"/>
      <c r="E65" s="22"/>
      <c r="F65" s="151"/>
      <c r="G65" s="123"/>
      <c r="H65" s="124"/>
      <c r="I65" s="125"/>
      <c r="J65" s="152"/>
      <c r="K65" s="126"/>
      <c r="L65" s="151"/>
      <c r="M65" s="123"/>
      <c r="N65" s="158"/>
      <c r="O65" s="123"/>
      <c r="P65" s="158"/>
      <c r="Q65" s="127"/>
      <c r="R65" s="21"/>
      <c r="S65" s="49"/>
      <c r="T65" s="150"/>
      <c r="U65" s="145"/>
      <c r="V65" s="106" t="e">
        <f t="shared" ref="V65:V94" si="14">IF(E65&lt;175.508,10^(0.75194503*((LOG10(E65/175.508))^2)),1)</f>
        <v>#NUM!</v>
      </c>
      <c r="W65" s="6">
        <f t="shared" ref="W65:W94" si="15">IF(G65="z",F65,IF(G65="x",F65*(-1),0))</f>
        <v>0</v>
      </c>
      <c r="X65" s="6">
        <f t="shared" ref="X65:X94" si="16">IF(I65="z",H65,IF(I65="x",H65*(-1),0))</f>
        <v>0</v>
      </c>
      <c r="Y65" s="6">
        <f t="shared" ref="Y65:Y94" si="17">IF(K65="z",J65,IF(K65="x",J65*(-1),0))</f>
        <v>0</v>
      </c>
      <c r="Z65" s="7">
        <f t="shared" ref="Z65:Z72" si="18">IF(AND(W65&lt;0,X65&lt;0,Y65&lt;0),0,MAX(W65:Y65))</f>
        <v>0</v>
      </c>
      <c r="AA65" s="6">
        <f t="shared" ref="AA65:AA94" si="19">IF(M65="z",L65,IF(M65="x",L65*(-1),0))</f>
        <v>0</v>
      </c>
      <c r="AB65" s="6">
        <f t="shared" ref="AB65:AB94" si="20">IF(O65="z",N65,IF(O65="x",N65*(-1),0))</f>
        <v>0</v>
      </c>
      <c r="AC65" s="6">
        <f t="shared" ref="AC65:AC94" si="21">IF(Q65="z",P65,IF(Q65="x",P65*(-1),0))</f>
        <v>0</v>
      </c>
      <c r="AD65" s="7">
        <f t="shared" ref="AD65:AD72" si="22">IF(AND(AA65&lt;0,AB65&lt;0,AC65&lt;0),0,MAX(AA65:AC65))</f>
        <v>0</v>
      </c>
      <c r="AE65" s="148"/>
    </row>
    <row r="66" spans="1:31" s="45" customFormat="1" ht="12.75" hidden="1" customHeight="1">
      <c r="A66" s="9"/>
      <c r="B66" s="43"/>
      <c r="C66" s="9"/>
      <c r="D66" s="10"/>
      <c r="E66" s="22"/>
      <c r="F66" s="151"/>
      <c r="G66" s="123"/>
      <c r="H66" s="124"/>
      <c r="I66" s="125"/>
      <c r="J66" s="152"/>
      <c r="K66" s="126"/>
      <c r="L66" s="151"/>
      <c r="M66" s="123"/>
      <c r="N66" s="158"/>
      <c r="O66" s="123"/>
      <c r="P66" s="158"/>
      <c r="Q66" s="127"/>
      <c r="R66" s="21" t="str">
        <f t="shared" ref="R66:R94" si="23">IF(ISBLANK(E66)=TRUE,"",(Z66+AD66))</f>
        <v/>
      </c>
      <c r="S66" s="49" t="str">
        <f t="shared" ref="S66:S94" si="24">IF(ISBLANK(E66)=TRUE," ",ROUND(V66*R66,2))</f>
        <v xml:space="preserve"> </v>
      </c>
      <c r="T66" s="139"/>
      <c r="U66" s="145"/>
      <c r="V66" s="106" t="e">
        <f t="shared" si="14"/>
        <v>#NUM!</v>
      </c>
      <c r="W66" s="6">
        <f t="shared" si="15"/>
        <v>0</v>
      </c>
      <c r="X66" s="6">
        <f t="shared" si="16"/>
        <v>0</v>
      </c>
      <c r="Y66" s="6">
        <f t="shared" si="17"/>
        <v>0</v>
      </c>
      <c r="Z66" s="7">
        <f t="shared" si="18"/>
        <v>0</v>
      </c>
      <c r="AA66" s="6">
        <f t="shared" si="19"/>
        <v>0</v>
      </c>
      <c r="AB66" s="6">
        <f t="shared" si="20"/>
        <v>0</v>
      </c>
      <c r="AC66" s="6">
        <f t="shared" si="21"/>
        <v>0</v>
      </c>
      <c r="AD66" s="7">
        <f t="shared" si="22"/>
        <v>0</v>
      </c>
      <c r="AE66" s="148"/>
    </row>
    <row r="67" spans="1:31" s="45" customFormat="1" ht="12.75" hidden="1" customHeight="1">
      <c r="A67" s="42"/>
      <c r="B67" s="10"/>
      <c r="C67" s="11"/>
      <c r="D67" s="10"/>
      <c r="E67" s="22"/>
      <c r="F67" s="151"/>
      <c r="G67" s="123"/>
      <c r="H67" s="124"/>
      <c r="I67" s="125"/>
      <c r="J67" s="152"/>
      <c r="K67" s="126"/>
      <c r="L67" s="151"/>
      <c r="M67" s="123"/>
      <c r="N67" s="158"/>
      <c r="O67" s="123"/>
      <c r="P67" s="158"/>
      <c r="Q67" s="127"/>
      <c r="R67" s="21" t="str">
        <f t="shared" si="23"/>
        <v/>
      </c>
      <c r="S67" s="49" t="str">
        <f t="shared" si="24"/>
        <v xml:space="preserve"> </v>
      </c>
      <c r="T67" s="109"/>
      <c r="U67" s="145"/>
      <c r="V67" s="106" t="e">
        <f t="shared" si="14"/>
        <v>#NUM!</v>
      </c>
      <c r="W67" s="6">
        <f t="shared" si="15"/>
        <v>0</v>
      </c>
      <c r="X67" s="6">
        <f t="shared" si="16"/>
        <v>0</v>
      </c>
      <c r="Y67" s="6">
        <f t="shared" si="17"/>
        <v>0</v>
      </c>
      <c r="Z67" s="7">
        <f t="shared" si="18"/>
        <v>0</v>
      </c>
      <c r="AA67" s="6">
        <f t="shared" si="19"/>
        <v>0</v>
      </c>
      <c r="AB67" s="6">
        <f t="shared" si="20"/>
        <v>0</v>
      </c>
      <c r="AC67" s="6">
        <f t="shared" si="21"/>
        <v>0</v>
      </c>
      <c r="AD67" s="7">
        <f t="shared" si="22"/>
        <v>0</v>
      </c>
      <c r="AE67" s="148"/>
    </row>
    <row r="68" spans="1:31" s="45" customFormat="1" ht="12.75" hidden="1" customHeight="1">
      <c r="A68" s="9"/>
      <c r="B68" s="43"/>
      <c r="C68" s="9"/>
      <c r="D68" s="10"/>
      <c r="E68" s="22"/>
      <c r="F68" s="151"/>
      <c r="G68" s="123"/>
      <c r="H68" s="124"/>
      <c r="I68" s="125"/>
      <c r="J68" s="152"/>
      <c r="K68" s="126"/>
      <c r="L68" s="151"/>
      <c r="M68" s="123"/>
      <c r="N68" s="158"/>
      <c r="O68" s="123"/>
      <c r="P68" s="158"/>
      <c r="Q68" s="127"/>
      <c r="R68" s="21" t="str">
        <f t="shared" si="23"/>
        <v/>
      </c>
      <c r="S68" s="49" t="str">
        <f t="shared" si="24"/>
        <v xml:space="preserve"> </v>
      </c>
      <c r="T68" s="109"/>
      <c r="U68" s="145"/>
      <c r="V68" s="106" t="e">
        <f t="shared" si="14"/>
        <v>#NUM!</v>
      </c>
      <c r="W68" s="6">
        <f t="shared" si="15"/>
        <v>0</v>
      </c>
      <c r="X68" s="6">
        <f t="shared" si="16"/>
        <v>0</v>
      </c>
      <c r="Y68" s="6">
        <f t="shared" si="17"/>
        <v>0</v>
      </c>
      <c r="Z68" s="7">
        <f t="shared" si="18"/>
        <v>0</v>
      </c>
      <c r="AA68" s="6">
        <f t="shared" si="19"/>
        <v>0</v>
      </c>
      <c r="AB68" s="6">
        <f t="shared" si="20"/>
        <v>0</v>
      </c>
      <c r="AC68" s="6">
        <f t="shared" si="21"/>
        <v>0</v>
      </c>
      <c r="AD68" s="7">
        <f t="shared" si="22"/>
        <v>0</v>
      </c>
      <c r="AE68" s="148"/>
    </row>
    <row r="69" spans="1:31" s="45" customFormat="1" ht="12.75" hidden="1" customHeight="1">
      <c r="A69" s="42"/>
      <c r="B69" s="78"/>
      <c r="C69" s="9"/>
      <c r="D69" s="10"/>
      <c r="E69" s="22"/>
      <c r="F69" s="151"/>
      <c r="G69" s="123"/>
      <c r="H69" s="124"/>
      <c r="I69" s="125"/>
      <c r="J69" s="152"/>
      <c r="K69" s="126"/>
      <c r="L69" s="151"/>
      <c r="M69" s="123"/>
      <c r="N69" s="158"/>
      <c r="O69" s="123"/>
      <c r="P69" s="158"/>
      <c r="Q69" s="127"/>
      <c r="R69" s="21" t="str">
        <f t="shared" si="23"/>
        <v/>
      </c>
      <c r="S69" s="49" t="str">
        <f t="shared" si="24"/>
        <v xml:space="preserve"> </v>
      </c>
      <c r="T69" s="109"/>
      <c r="U69" s="145"/>
      <c r="V69" s="106" t="e">
        <f t="shared" si="14"/>
        <v>#NUM!</v>
      </c>
      <c r="W69" s="6">
        <f t="shared" si="15"/>
        <v>0</v>
      </c>
      <c r="X69" s="6">
        <f t="shared" si="16"/>
        <v>0</v>
      </c>
      <c r="Y69" s="6">
        <f t="shared" si="17"/>
        <v>0</v>
      </c>
      <c r="Z69" s="7">
        <f t="shared" si="18"/>
        <v>0</v>
      </c>
      <c r="AA69" s="6">
        <f t="shared" si="19"/>
        <v>0</v>
      </c>
      <c r="AB69" s="6">
        <f t="shared" si="20"/>
        <v>0</v>
      </c>
      <c r="AC69" s="6">
        <f t="shared" si="21"/>
        <v>0</v>
      </c>
      <c r="AD69" s="7">
        <f t="shared" si="22"/>
        <v>0</v>
      </c>
      <c r="AE69" s="148"/>
    </row>
    <row r="70" spans="1:31" s="45" customFormat="1" ht="12.75" hidden="1" customHeight="1">
      <c r="A70" s="9"/>
      <c r="B70" s="43"/>
      <c r="C70" s="9"/>
      <c r="D70" s="10"/>
      <c r="E70" s="22"/>
      <c r="F70" s="151"/>
      <c r="G70" s="123"/>
      <c r="H70" s="124"/>
      <c r="I70" s="125"/>
      <c r="J70" s="152"/>
      <c r="K70" s="126"/>
      <c r="L70" s="151"/>
      <c r="M70" s="123"/>
      <c r="N70" s="158"/>
      <c r="O70" s="123"/>
      <c r="P70" s="158"/>
      <c r="Q70" s="127"/>
      <c r="R70" s="21" t="str">
        <f t="shared" si="23"/>
        <v/>
      </c>
      <c r="S70" s="49" t="str">
        <f t="shared" si="24"/>
        <v xml:space="preserve"> </v>
      </c>
      <c r="T70" s="109"/>
      <c r="U70" s="145"/>
      <c r="V70" s="106" t="e">
        <f t="shared" si="14"/>
        <v>#NUM!</v>
      </c>
      <c r="W70" s="6">
        <f t="shared" si="15"/>
        <v>0</v>
      </c>
      <c r="X70" s="6">
        <f t="shared" si="16"/>
        <v>0</v>
      </c>
      <c r="Y70" s="6">
        <f t="shared" si="17"/>
        <v>0</v>
      </c>
      <c r="Z70" s="7">
        <f t="shared" si="18"/>
        <v>0</v>
      </c>
      <c r="AA70" s="6">
        <f t="shared" si="19"/>
        <v>0</v>
      </c>
      <c r="AB70" s="6">
        <f t="shared" si="20"/>
        <v>0</v>
      </c>
      <c r="AC70" s="6">
        <f t="shared" si="21"/>
        <v>0</v>
      </c>
      <c r="AD70" s="7">
        <f t="shared" si="22"/>
        <v>0</v>
      </c>
      <c r="AE70" s="148"/>
    </row>
    <row r="71" spans="1:31" s="45" customFormat="1" ht="12.75" hidden="1" customHeight="1">
      <c r="A71" s="42"/>
      <c r="B71" s="43"/>
      <c r="C71" s="9"/>
      <c r="D71" s="10"/>
      <c r="E71" s="22"/>
      <c r="F71" s="151"/>
      <c r="G71" s="123"/>
      <c r="H71" s="124"/>
      <c r="I71" s="125"/>
      <c r="J71" s="152"/>
      <c r="K71" s="126"/>
      <c r="L71" s="151"/>
      <c r="M71" s="123"/>
      <c r="N71" s="158"/>
      <c r="O71" s="123"/>
      <c r="P71" s="158"/>
      <c r="Q71" s="127"/>
      <c r="R71" s="21" t="str">
        <f t="shared" si="23"/>
        <v/>
      </c>
      <c r="S71" s="49" t="str">
        <f t="shared" si="24"/>
        <v xml:space="preserve"> </v>
      </c>
      <c r="T71" s="109"/>
      <c r="U71" s="145"/>
      <c r="V71" s="106" t="e">
        <f t="shared" si="14"/>
        <v>#NUM!</v>
      </c>
      <c r="W71" s="6">
        <f t="shared" si="15"/>
        <v>0</v>
      </c>
      <c r="X71" s="6">
        <f t="shared" si="16"/>
        <v>0</v>
      </c>
      <c r="Y71" s="6">
        <f t="shared" si="17"/>
        <v>0</v>
      </c>
      <c r="Z71" s="7">
        <f t="shared" si="18"/>
        <v>0</v>
      </c>
      <c r="AA71" s="6">
        <f t="shared" si="19"/>
        <v>0</v>
      </c>
      <c r="AB71" s="6">
        <f t="shared" si="20"/>
        <v>0</v>
      </c>
      <c r="AC71" s="6">
        <f t="shared" si="21"/>
        <v>0</v>
      </c>
      <c r="AD71" s="7">
        <f t="shared" si="22"/>
        <v>0</v>
      </c>
      <c r="AE71" s="148"/>
    </row>
    <row r="72" spans="1:31" s="45" customFormat="1" ht="12.75" hidden="1" customHeight="1">
      <c r="A72" s="9"/>
      <c r="B72" s="43"/>
      <c r="C72" s="9"/>
      <c r="D72" s="10"/>
      <c r="E72" s="22"/>
      <c r="F72" s="151"/>
      <c r="G72" s="123"/>
      <c r="H72" s="124"/>
      <c r="I72" s="125"/>
      <c r="J72" s="152"/>
      <c r="K72" s="126"/>
      <c r="L72" s="151"/>
      <c r="M72" s="123"/>
      <c r="N72" s="158"/>
      <c r="O72" s="123"/>
      <c r="P72" s="158"/>
      <c r="Q72" s="127"/>
      <c r="R72" s="21" t="str">
        <f t="shared" si="23"/>
        <v/>
      </c>
      <c r="S72" s="49" t="str">
        <f t="shared" si="24"/>
        <v xml:space="preserve"> </v>
      </c>
      <c r="T72" s="109"/>
      <c r="U72" s="145"/>
      <c r="V72" s="106" t="e">
        <f t="shared" si="14"/>
        <v>#NUM!</v>
      </c>
      <c r="W72" s="6">
        <f t="shared" si="15"/>
        <v>0</v>
      </c>
      <c r="X72" s="6">
        <f t="shared" si="16"/>
        <v>0</v>
      </c>
      <c r="Y72" s="6">
        <f t="shared" si="17"/>
        <v>0</v>
      </c>
      <c r="Z72" s="7">
        <f t="shared" si="18"/>
        <v>0</v>
      </c>
      <c r="AA72" s="6">
        <f t="shared" si="19"/>
        <v>0</v>
      </c>
      <c r="AB72" s="6">
        <f t="shared" si="20"/>
        <v>0</v>
      </c>
      <c r="AC72" s="6">
        <f t="shared" si="21"/>
        <v>0</v>
      </c>
      <c r="AD72" s="7">
        <f t="shared" si="22"/>
        <v>0</v>
      </c>
      <c r="AE72" s="148"/>
    </row>
    <row r="73" spans="1:31" s="45" customFormat="1" ht="12.75" hidden="1" customHeight="1">
      <c r="A73" s="9"/>
      <c r="B73" s="51"/>
      <c r="C73" s="53"/>
      <c r="D73" s="10"/>
      <c r="E73" s="22"/>
      <c r="F73" s="151"/>
      <c r="G73" s="123"/>
      <c r="H73" s="124"/>
      <c r="I73" s="125"/>
      <c r="J73" s="152"/>
      <c r="K73" s="126"/>
      <c r="L73" s="151"/>
      <c r="M73" s="123"/>
      <c r="N73" s="158"/>
      <c r="O73" s="123"/>
      <c r="P73" s="158"/>
      <c r="Q73" s="127"/>
      <c r="R73" s="21" t="str">
        <f t="shared" si="23"/>
        <v/>
      </c>
      <c r="S73" s="49" t="str">
        <f t="shared" si="24"/>
        <v xml:space="preserve"> </v>
      </c>
      <c r="T73" s="109"/>
      <c r="U73" s="145"/>
      <c r="V73" s="106" t="e">
        <f t="shared" si="14"/>
        <v>#NUM!</v>
      </c>
      <c r="W73" s="6">
        <f t="shared" si="15"/>
        <v>0</v>
      </c>
      <c r="X73" s="6">
        <f t="shared" si="16"/>
        <v>0</v>
      </c>
      <c r="Y73" s="6">
        <f t="shared" si="17"/>
        <v>0</v>
      </c>
      <c r="Z73" s="7">
        <f t="shared" ref="Z73:Z81" si="25">IF(AND(W73&lt;0,X73&lt;0,Y73&lt;0),0,MAX(W73:Y73))</f>
        <v>0</v>
      </c>
      <c r="AA73" s="6">
        <f t="shared" si="19"/>
        <v>0</v>
      </c>
      <c r="AB73" s="6">
        <f t="shared" si="20"/>
        <v>0</v>
      </c>
      <c r="AC73" s="6">
        <f t="shared" si="21"/>
        <v>0</v>
      </c>
      <c r="AD73" s="7">
        <f t="shared" ref="AD73:AD81" si="26">IF(AND(AA73&lt;0,AB73&lt;0,AC73&lt;0),0,MAX(AA73:AC73))</f>
        <v>0</v>
      </c>
      <c r="AE73" s="148"/>
    </row>
    <row r="74" spans="1:31" s="45" customFormat="1" ht="12.75" hidden="1" customHeight="1">
      <c r="A74" s="42"/>
      <c r="B74" s="51"/>
      <c r="C74" s="53"/>
      <c r="D74" s="47"/>
      <c r="E74" s="22"/>
      <c r="F74" s="151"/>
      <c r="G74" s="123"/>
      <c r="H74" s="124"/>
      <c r="I74" s="125"/>
      <c r="J74" s="152"/>
      <c r="K74" s="126"/>
      <c r="L74" s="151"/>
      <c r="M74" s="123"/>
      <c r="N74" s="158"/>
      <c r="O74" s="123"/>
      <c r="P74" s="158"/>
      <c r="Q74" s="127"/>
      <c r="R74" s="21" t="str">
        <f t="shared" si="23"/>
        <v/>
      </c>
      <c r="S74" s="49" t="str">
        <f t="shared" si="24"/>
        <v xml:space="preserve"> </v>
      </c>
      <c r="T74" s="109"/>
      <c r="U74" s="145"/>
      <c r="V74" s="106" t="e">
        <f t="shared" si="14"/>
        <v>#NUM!</v>
      </c>
      <c r="W74" s="6">
        <f t="shared" si="15"/>
        <v>0</v>
      </c>
      <c r="X74" s="6">
        <f t="shared" si="16"/>
        <v>0</v>
      </c>
      <c r="Y74" s="6">
        <f t="shared" si="17"/>
        <v>0</v>
      </c>
      <c r="Z74" s="7">
        <f t="shared" si="25"/>
        <v>0</v>
      </c>
      <c r="AA74" s="6">
        <f t="shared" si="19"/>
        <v>0</v>
      </c>
      <c r="AB74" s="6">
        <f t="shared" si="20"/>
        <v>0</v>
      </c>
      <c r="AC74" s="6">
        <f t="shared" si="21"/>
        <v>0</v>
      </c>
      <c r="AD74" s="7">
        <f t="shared" si="26"/>
        <v>0</v>
      </c>
      <c r="AE74" s="148"/>
    </row>
    <row r="75" spans="1:31" s="45" customFormat="1" ht="12.75" hidden="1" customHeight="1">
      <c r="A75" s="9"/>
      <c r="B75" s="51"/>
      <c r="C75" s="53"/>
      <c r="D75" s="47"/>
      <c r="E75" s="22"/>
      <c r="F75" s="151"/>
      <c r="G75" s="123"/>
      <c r="H75" s="124"/>
      <c r="I75" s="125"/>
      <c r="J75" s="152"/>
      <c r="K75" s="126"/>
      <c r="L75" s="151"/>
      <c r="M75" s="123"/>
      <c r="N75" s="158"/>
      <c r="O75" s="123"/>
      <c r="P75" s="158"/>
      <c r="Q75" s="127"/>
      <c r="R75" s="21" t="str">
        <f t="shared" si="23"/>
        <v/>
      </c>
      <c r="S75" s="49" t="str">
        <f t="shared" si="24"/>
        <v xml:space="preserve"> </v>
      </c>
      <c r="T75" s="109"/>
      <c r="U75" s="145"/>
      <c r="V75" s="106" t="e">
        <f t="shared" si="14"/>
        <v>#NUM!</v>
      </c>
      <c r="W75" s="6">
        <f t="shared" si="15"/>
        <v>0</v>
      </c>
      <c r="X75" s="6">
        <f t="shared" si="16"/>
        <v>0</v>
      </c>
      <c r="Y75" s="6">
        <f t="shared" si="17"/>
        <v>0</v>
      </c>
      <c r="Z75" s="7">
        <f t="shared" si="25"/>
        <v>0</v>
      </c>
      <c r="AA75" s="6">
        <f t="shared" si="19"/>
        <v>0</v>
      </c>
      <c r="AB75" s="6">
        <f t="shared" si="20"/>
        <v>0</v>
      </c>
      <c r="AC75" s="6">
        <f t="shared" si="21"/>
        <v>0</v>
      </c>
      <c r="AD75" s="7">
        <f t="shared" si="26"/>
        <v>0</v>
      </c>
      <c r="AE75" s="148"/>
    </row>
    <row r="76" spans="1:31" s="45" customFormat="1" ht="12.75" hidden="1" customHeight="1">
      <c r="A76" s="42"/>
      <c r="B76" s="51"/>
      <c r="C76" s="53"/>
      <c r="D76" s="47"/>
      <c r="E76" s="22"/>
      <c r="F76" s="151"/>
      <c r="G76" s="123"/>
      <c r="H76" s="124"/>
      <c r="I76" s="125"/>
      <c r="J76" s="152"/>
      <c r="K76" s="126"/>
      <c r="L76" s="151"/>
      <c r="M76" s="123"/>
      <c r="N76" s="158"/>
      <c r="O76" s="123"/>
      <c r="P76" s="158"/>
      <c r="Q76" s="127"/>
      <c r="R76" s="21" t="str">
        <f t="shared" si="23"/>
        <v/>
      </c>
      <c r="S76" s="49" t="str">
        <f t="shared" si="24"/>
        <v xml:space="preserve"> </v>
      </c>
      <c r="T76" s="109"/>
      <c r="U76" s="145"/>
      <c r="V76" s="106" t="e">
        <f t="shared" si="14"/>
        <v>#NUM!</v>
      </c>
      <c r="W76" s="6">
        <f t="shared" si="15"/>
        <v>0</v>
      </c>
      <c r="X76" s="6">
        <f t="shared" si="16"/>
        <v>0</v>
      </c>
      <c r="Y76" s="6">
        <f t="shared" si="17"/>
        <v>0</v>
      </c>
      <c r="Z76" s="7">
        <f t="shared" si="25"/>
        <v>0</v>
      </c>
      <c r="AA76" s="6">
        <f t="shared" si="19"/>
        <v>0</v>
      </c>
      <c r="AB76" s="6">
        <f t="shared" si="20"/>
        <v>0</v>
      </c>
      <c r="AC76" s="6">
        <f t="shared" si="21"/>
        <v>0</v>
      </c>
      <c r="AD76" s="7">
        <f t="shared" si="26"/>
        <v>0</v>
      </c>
      <c r="AE76" s="148"/>
    </row>
    <row r="77" spans="1:31" s="45" customFormat="1" ht="12.75" hidden="1" customHeight="1">
      <c r="A77" s="9"/>
      <c r="B77" s="51"/>
      <c r="C77" s="53"/>
      <c r="D77" s="47"/>
      <c r="E77" s="22"/>
      <c r="F77" s="151"/>
      <c r="G77" s="123"/>
      <c r="H77" s="124"/>
      <c r="I77" s="125"/>
      <c r="J77" s="152"/>
      <c r="K77" s="126"/>
      <c r="L77" s="151"/>
      <c r="M77" s="123"/>
      <c r="N77" s="158"/>
      <c r="O77" s="123"/>
      <c r="P77" s="158"/>
      <c r="Q77" s="127"/>
      <c r="R77" s="21" t="str">
        <f t="shared" si="23"/>
        <v/>
      </c>
      <c r="S77" s="49" t="str">
        <f t="shared" si="24"/>
        <v xml:space="preserve"> </v>
      </c>
      <c r="T77" s="109"/>
      <c r="U77" s="145"/>
      <c r="V77" s="106" t="e">
        <f t="shared" si="14"/>
        <v>#NUM!</v>
      </c>
      <c r="W77" s="6">
        <f t="shared" si="15"/>
        <v>0</v>
      </c>
      <c r="X77" s="6">
        <f t="shared" si="16"/>
        <v>0</v>
      </c>
      <c r="Y77" s="6">
        <f t="shared" si="17"/>
        <v>0</v>
      </c>
      <c r="Z77" s="7">
        <f t="shared" si="25"/>
        <v>0</v>
      </c>
      <c r="AA77" s="6">
        <f t="shared" si="19"/>
        <v>0</v>
      </c>
      <c r="AB77" s="6">
        <f t="shared" si="20"/>
        <v>0</v>
      </c>
      <c r="AC77" s="6">
        <f t="shared" si="21"/>
        <v>0</v>
      </c>
      <c r="AD77" s="7">
        <f t="shared" si="26"/>
        <v>0</v>
      </c>
      <c r="AE77" s="148"/>
    </row>
    <row r="78" spans="1:31" s="45" customFormat="1" ht="12.75" hidden="1" customHeight="1">
      <c r="A78" s="42"/>
      <c r="B78" s="51"/>
      <c r="C78" s="53"/>
      <c r="D78" s="47"/>
      <c r="E78" s="22"/>
      <c r="F78" s="151"/>
      <c r="G78" s="123"/>
      <c r="H78" s="124"/>
      <c r="I78" s="125"/>
      <c r="J78" s="152"/>
      <c r="K78" s="126"/>
      <c r="L78" s="151"/>
      <c r="M78" s="123"/>
      <c r="N78" s="158"/>
      <c r="O78" s="123"/>
      <c r="P78" s="158"/>
      <c r="Q78" s="127"/>
      <c r="R78" s="21" t="str">
        <f t="shared" si="23"/>
        <v/>
      </c>
      <c r="S78" s="49" t="str">
        <f t="shared" si="24"/>
        <v xml:space="preserve"> </v>
      </c>
      <c r="T78" s="109"/>
      <c r="U78" s="145"/>
      <c r="V78" s="106" t="e">
        <f t="shared" si="14"/>
        <v>#NUM!</v>
      </c>
      <c r="W78" s="6">
        <f t="shared" si="15"/>
        <v>0</v>
      </c>
      <c r="X78" s="6">
        <f t="shared" si="16"/>
        <v>0</v>
      </c>
      <c r="Y78" s="6">
        <f t="shared" si="17"/>
        <v>0</v>
      </c>
      <c r="Z78" s="7">
        <f t="shared" si="25"/>
        <v>0</v>
      </c>
      <c r="AA78" s="6">
        <f t="shared" si="19"/>
        <v>0</v>
      </c>
      <c r="AB78" s="6">
        <f t="shared" si="20"/>
        <v>0</v>
      </c>
      <c r="AC78" s="6">
        <f t="shared" si="21"/>
        <v>0</v>
      </c>
      <c r="AD78" s="7">
        <f t="shared" si="26"/>
        <v>0</v>
      </c>
      <c r="AE78" s="148"/>
    </row>
    <row r="79" spans="1:31" s="45" customFormat="1" ht="12.75" hidden="1" customHeight="1">
      <c r="A79" s="9"/>
      <c r="B79" s="51"/>
      <c r="C79" s="53"/>
      <c r="D79" s="47"/>
      <c r="E79" s="22"/>
      <c r="F79" s="151"/>
      <c r="G79" s="123"/>
      <c r="H79" s="124"/>
      <c r="I79" s="125"/>
      <c r="J79" s="152"/>
      <c r="K79" s="126"/>
      <c r="L79" s="151"/>
      <c r="M79" s="123"/>
      <c r="N79" s="158"/>
      <c r="O79" s="123"/>
      <c r="P79" s="158"/>
      <c r="Q79" s="127"/>
      <c r="R79" s="21" t="str">
        <f t="shared" si="23"/>
        <v/>
      </c>
      <c r="S79" s="49" t="str">
        <f t="shared" si="24"/>
        <v xml:space="preserve"> </v>
      </c>
      <c r="T79" s="109"/>
      <c r="U79" s="145"/>
      <c r="V79" s="106" t="e">
        <f t="shared" si="14"/>
        <v>#NUM!</v>
      </c>
      <c r="W79" s="6">
        <f t="shared" si="15"/>
        <v>0</v>
      </c>
      <c r="X79" s="6">
        <f t="shared" si="16"/>
        <v>0</v>
      </c>
      <c r="Y79" s="6">
        <f t="shared" si="17"/>
        <v>0</v>
      </c>
      <c r="Z79" s="7">
        <f t="shared" si="25"/>
        <v>0</v>
      </c>
      <c r="AA79" s="6">
        <f t="shared" si="19"/>
        <v>0</v>
      </c>
      <c r="AB79" s="6">
        <f t="shared" si="20"/>
        <v>0</v>
      </c>
      <c r="AC79" s="6">
        <f t="shared" si="21"/>
        <v>0</v>
      </c>
      <c r="AD79" s="7">
        <f t="shared" si="26"/>
        <v>0</v>
      </c>
      <c r="AE79" s="148"/>
    </row>
    <row r="80" spans="1:31" s="45" customFormat="1" ht="12.75" hidden="1" customHeight="1">
      <c r="A80" s="42"/>
      <c r="B80" s="51"/>
      <c r="C80" s="53"/>
      <c r="D80" s="47"/>
      <c r="E80" s="22"/>
      <c r="F80" s="151"/>
      <c r="G80" s="123"/>
      <c r="H80" s="124"/>
      <c r="I80" s="125"/>
      <c r="J80" s="152"/>
      <c r="K80" s="126"/>
      <c r="L80" s="151"/>
      <c r="M80" s="123"/>
      <c r="N80" s="158"/>
      <c r="O80" s="123"/>
      <c r="P80" s="158"/>
      <c r="Q80" s="127"/>
      <c r="R80" s="21" t="str">
        <f t="shared" si="23"/>
        <v/>
      </c>
      <c r="S80" s="49" t="str">
        <f t="shared" si="24"/>
        <v xml:space="preserve"> </v>
      </c>
      <c r="T80" s="109"/>
      <c r="U80" s="145"/>
      <c r="V80" s="106" t="e">
        <f t="shared" si="14"/>
        <v>#NUM!</v>
      </c>
      <c r="W80" s="6">
        <f t="shared" si="15"/>
        <v>0</v>
      </c>
      <c r="X80" s="6">
        <f t="shared" si="16"/>
        <v>0</v>
      </c>
      <c r="Y80" s="6">
        <f t="shared" si="17"/>
        <v>0</v>
      </c>
      <c r="Z80" s="7">
        <f t="shared" si="25"/>
        <v>0</v>
      </c>
      <c r="AA80" s="6">
        <f t="shared" si="19"/>
        <v>0</v>
      </c>
      <c r="AB80" s="6">
        <f t="shared" si="20"/>
        <v>0</v>
      </c>
      <c r="AC80" s="6">
        <f t="shared" si="21"/>
        <v>0</v>
      </c>
      <c r="AD80" s="7">
        <f t="shared" si="26"/>
        <v>0</v>
      </c>
      <c r="AE80" s="148"/>
    </row>
    <row r="81" spans="1:31" s="45" customFormat="1" ht="12.75" hidden="1" customHeight="1">
      <c r="A81" s="9"/>
      <c r="B81" s="51"/>
      <c r="C81" s="53"/>
      <c r="D81" s="47"/>
      <c r="E81" s="22"/>
      <c r="F81" s="151"/>
      <c r="G81" s="123"/>
      <c r="H81" s="124"/>
      <c r="I81" s="125"/>
      <c r="J81" s="152"/>
      <c r="K81" s="126"/>
      <c r="L81" s="151"/>
      <c r="M81" s="123"/>
      <c r="N81" s="158"/>
      <c r="O81" s="123"/>
      <c r="P81" s="158"/>
      <c r="Q81" s="127"/>
      <c r="R81" s="21" t="str">
        <f t="shared" si="23"/>
        <v/>
      </c>
      <c r="S81" s="49" t="str">
        <f t="shared" si="24"/>
        <v xml:space="preserve"> </v>
      </c>
      <c r="T81" s="109"/>
      <c r="U81" s="145"/>
      <c r="V81" s="106" t="e">
        <f t="shared" si="14"/>
        <v>#NUM!</v>
      </c>
      <c r="W81" s="6">
        <f t="shared" si="15"/>
        <v>0</v>
      </c>
      <c r="X81" s="6">
        <f t="shared" si="16"/>
        <v>0</v>
      </c>
      <c r="Y81" s="6">
        <f t="shared" si="17"/>
        <v>0</v>
      </c>
      <c r="Z81" s="7">
        <f t="shared" si="25"/>
        <v>0</v>
      </c>
      <c r="AA81" s="6">
        <f t="shared" si="19"/>
        <v>0</v>
      </c>
      <c r="AB81" s="6">
        <f t="shared" si="20"/>
        <v>0</v>
      </c>
      <c r="AC81" s="6">
        <f t="shared" si="21"/>
        <v>0</v>
      </c>
      <c r="AD81" s="7">
        <f t="shared" si="26"/>
        <v>0</v>
      </c>
      <c r="AE81" s="148"/>
    </row>
    <row r="82" spans="1:31" s="45" customFormat="1" ht="12.6" hidden="1" customHeight="1">
      <c r="A82" s="42"/>
      <c r="B82" s="52"/>
      <c r="C82" s="53"/>
      <c r="D82" s="47"/>
      <c r="E82" s="22"/>
      <c r="F82" s="151"/>
      <c r="G82" s="123"/>
      <c r="H82" s="124"/>
      <c r="I82" s="125"/>
      <c r="J82" s="152"/>
      <c r="K82" s="126"/>
      <c r="L82" s="151"/>
      <c r="M82" s="123"/>
      <c r="N82" s="158"/>
      <c r="O82" s="123"/>
      <c r="P82" s="158"/>
      <c r="Q82" s="127"/>
      <c r="R82" s="21" t="str">
        <f t="shared" si="23"/>
        <v/>
      </c>
      <c r="S82" s="49" t="str">
        <f t="shared" si="24"/>
        <v xml:space="preserve"> </v>
      </c>
      <c r="T82" s="109"/>
      <c r="U82" s="145"/>
      <c r="V82" s="106" t="e">
        <f t="shared" si="14"/>
        <v>#NUM!</v>
      </c>
      <c r="W82" s="6">
        <f t="shared" si="15"/>
        <v>0</v>
      </c>
      <c r="X82" s="6">
        <f t="shared" si="16"/>
        <v>0</v>
      </c>
      <c r="Y82" s="6">
        <f t="shared" si="17"/>
        <v>0</v>
      </c>
      <c r="Z82" s="7">
        <f t="shared" ref="Z82:Z91" si="27">IF(AND(W82&lt;0,X82&lt;0,Y82&lt;0),0,MAX(W82:Y82))</f>
        <v>0</v>
      </c>
      <c r="AA82" s="6">
        <f t="shared" si="19"/>
        <v>0</v>
      </c>
      <c r="AB82" s="6">
        <f t="shared" si="20"/>
        <v>0</v>
      </c>
      <c r="AC82" s="6">
        <f t="shared" si="21"/>
        <v>0</v>
      </c>
      <c r="AD82" s="7">
        <f t="shared" ref="AD82:AD91" si="28">IF(AND(AA82&lt;0,AB82&lt;0,AC82&lt;0),0,MAX(AA82:AC82))</f>
        <v>0</v>
      </c>
      <c r="AE82" s="148"/>
    </row>
    <row r="83" spans="1:31" s="45" customFormat="1" ht="12.6" hidden="1" customHeight="1">
      <c r="A83" s="9"/>
      <c r="B83" s="52"/>
      <c r="C83" s="53"/>
      <c r="D83" s="47"/>
      <c r="E83" s="22"/>
      <c r="F83" s="151"/>
      <c r="G83" s="123"/>
      <c r="H83" s="124"/>
      <c r="I83" s="125"/>
      <c r="J83" s="152"/>
      <c r="K83" s="126"/>
      <c r="L83" s="151"/>
      <c r="M83" s="123"/>
      <c r="N83" s="158"/>
      <c r="O83" s="123"/>
      <c r="P83" s="158"/>
      <c r="Q83" s="127"/>
      <c r="R83" s="21" t="str">
        <f t="shared" si="23"/>
        <v/>
      </c>
      <c r="S83" s="49" t="str">
        <f t="shared" si="24"/>
        <v xml:space="preserve"> </v>
      </c>
      <c r="T83" s="109"/>
      <c r="U83" s="145"/>
      <c r="V83" s="106" t="e">
        <f t="shared" si="14"/>
        <v>#NUM!</v>
      </c>
      <c r="W83" s="6">
        <f t="shared" si="15"/>
        <v>0</v>
      </c>
      <c r="X83" s="6">
        <f t="shared" si="16"/>
        <v>0</v>
      </c>
      <c r="Y83" s="6">
        <f t="shared" si="17"/>
        <v>0</v>
      </c>
      <c r="Z83" s="7">
        <f t="shared" si="27"/>
        <v>0</v>
      </c>
      <c r="AA83" s="6">
        <f t="shared" si="19"/>
        <v>0</v>
      </c>
      <c r="AB83" s="6">
        <f t="shared" si="20"/>
        <v>0</v>
      </c>
      <c r="AC83" s="6">
        <f t="shared" si="21"/>
        <v>0</v>
      </c>
      <c r="AD83" s="7">
        <f t="shared" si="28"/>
        <v>0</v>
      </c>
      <c r="AE83" s="148"/>
    </row>
    <row r="84" spans="1:31" s="45" customFormat="1" ht="12.6" hidden="1" customHeight="1">
      <c r="A84" s="42"/>
      <c r="B84" s="76"/>
      <c r="C84" s="9"/>
      <c r="D84" s="10"/>
      <c r="E84" s="22"/>
      <c r="F84" s="151"/>
      <c r="G84" s="123"/>
      <c r="H84" s="124"/>
      <c r="I84" s="125"/>
      <c r="J84" s="152"/>
      <c r="K84" s="126"/>
      <c r="L84" s="151"/>
      <c r="M84" s="123"/>
      <c r="N84" s="158"/>
      <c r="O84" s="123"/>
      <c r="P84" s="158"/>
      <c r="Q84" s="127"/>
      <c r="R84" s="21" t="str">
        <f t="shared" si="23"/>
        <v/>
      </c>
      <c r="S84" s="49" t="str">
        <f t="shared" si="24"/>
        <v xml:space="preserve"> </v>
      </c>
      <c r="T84" s="109"/>
      <c r="U84" s="145"/>
      <c r="V84" s="106" t="e">
        <f t="shared" si="14"/>
        <v>#NUM!</v>
      </c>
      <c r="W84" s="6">
        <f t="shared" si="15"/>
        <v>0</v>
      </c>
      <c r="X84" s="6">
        <f t="shared" si="16"/>
        <v>0</v>
      </c>
      <c r="Y84" s="6">
        <f t="shared" si="17"/>
        <v>0</v>
      </c>
      <c r="Z84" s="7">
        <f t="shared" si="27"/>
        <v>0</v>
      </c>
      <c r="AA84" s="6">
        <f t="shared" si="19"/>
        <v>0</v>
      </c>
      <c r="AB84" s="6">
        <f t="shared" si="20"/>
        <v>0</v>
      </c>
      <c r="AC84" s="6">
        <f t="shared" si="21"/>
        <v>0</v>
      </c>
      <c r="AD84" s="7">
        <f t="shared" si="28"/>
        <v>0</v>
      </c>
      <c r="AE84" s="148"/>
    </row>
    <row r="85" spans="1:31" s="45" customFormat="1" ht="12.6" hidden="1" customHeight="1">
      <c r="A85" s="9"/>
      <c r="B85" s="76"/>
      <c r="C85" s="9"/>
      <c r="D85" s="10"/>
      <c r="E85" s="22"/>
      <c r="F85" s="151"/>
      <c r="G85" s="123"/>
      <c r="H85" s="124"/>
      <c r="I85" s="125"/>
      <c r="J85" s="152"/>
      <c r="K85" s="126"/>
      <c r="L85" s="151"/>
      <c r="M85" s="123"/>
      <c r="N85" s="158"/>
      <c r="O85" s="123"/>
      <c r="P85" s="158"/>
      <c r="Q85" s="127"/>
      <c r="R85" s="21" t="str">
        <f t="shared" si="23"/>
        <v/>
      </c>
      <c r="S85" s="49" t="str">
        <f t="shared" si="24"/>
        <v xml:space="preserve"> </v>
      </c>
      <c r="T85" s="109"/>
      <c r="U85" s="145"/>
      <c r="V85" s="106" t="e">
        <f t="shared" si="14"/>
        <v>#NUM!</v>
      </c>
      <c r="W85" s="6">
        <f t="shared" si="15"/>
        <v>0</v>
      </c>
      <c r="X85" s="6">
        <f t="shared" si="16"/>
        <v>0</v>
      </c>
      <c r="Y85" s="6">
        <f t="shared" si="17"/>
        <v>0</v>
      </c>
      <c r="Z85" s="7">
        <f t="shared" si="27"/>
        <v>0</v>
      </c>
      <c r="AA85" s="6">
        <f t="shared" si="19"/>
        <v>0</v>
      </c>
      <c r="AB85" s="6">
        <f t="shared" si="20"/>
        <v>0</v>
      </c>
      <c r="AC85" s="6">
        <f t="shared" si="21"/>
        <v>0</v>
      </c>
      <c r="AD85" s="7">
        <f t="shared" si="28"/>
        <v>0</v>
      </c>
      <c r="AE85" s="148"/>
    </row>
    <row r="86" spans="1:31" s="45" customFormat="1" ht="12.6" hidden="1" customHeight="1">
      <c r="A86" s="42"/>
      <c r="B86" s="54"/>
      <c r="C86" s="9"/>
      <c r="D86" s="10"/>
      <c r="E86" s="22"/>
      <c r="F86" s="151"/>
      <c r="G86" s="123"/>
      <c r="H86" s="124"/>
      <c r="I86" s="125"/>
      <c r="J86" s="152"/>
      <c r="K86" s="126"/>
      <c r="L86" s="151"/>
      <c r="M86" s="123"/>
      <c r="N86" s="158"/>
      <c r="O86" s="123"/>
      <c r="P86" s="158"/>
      <c r="Q86" s="127"/>
      <c r="R86" s="21" t="str">
        <f t="shared" si="23"/>
        <v/>
      </c>
      <c r="S86" s="49" t="str">
        <f t="shared" si="24"/>
        <v xml:space="preserve"> </v>
      </c>
      <c r="T86" s="109"/>
      <c r="U86" s="145"/>
      <c r="V86" s="106" t="e">
        <f t="shared" si="14"/>
        <v>#NUM!</v>
      </c>
      <c r="W86" s="6">
        <f t="shared" si="15"/>
        <v>0</v>
      </c>
      <c r="X86" s="6">
        <f t="shared" si="16"/>
        <v>0</v>
      </c>
      <c r="Y86" s="6">
        <f t="shared" si="17"/>
        <v>0</v>
      </c>
      <c r="Z86" s="7">
        <f t="shared" si="27"/>
        <v>0</v>
      </c>
      <c r="AA86" s="6">
        <f t="shared" si="19"/>
        <v>0</v>
      </c>
      <c r="AB86" s="6">
        <f t="shared" si="20"/>
        <v>0</v>
      </c>
      <c r="AC86" s="6">
        <f t="shared" si="21"/>
        <v>0</v>
      </c>
      <c r="AD86" s="7">
        <f t="shared" si="28"/>
        <v>0</v>
      </c>
      <c r="AE86" s="148"/>
    </row>
    <row r="87" spans="1:31" s="45" customFormat="1" ht="12.6" hidden="1" customHeight="1">
      <c r="A87" s="9"/>
      <c r="B87" s="54"/>
      <c r="C87" s="9"/>
      <c r="D87" s="10"/>
      <c r="E87" s="22"/>
      <c r="F87" s="151"/>
      <c r="G87" s="123"/>
      <c r="H87" s="124"/>
      <c r="I87" s="125"/>
      <c r="J87" s="152"/>
      <c r="K87" s="126"/>
      <c r="L87" s="151"/>
      <c r="M87" s="123"/>
      <c r="N87" s="158"/>
      <c r="O87" s="123"/>
      <c r="P87" s="158"/>
      <c r="Q87" s="127"/>
      <c r="R87" s="21" t="str">
        <f t="shared" si="23"/>
        <v/>
      </c>
      <c r="S87" s="49" t="str">
        <f t="shared" si="24"/>
        <v xml:space="preserve"> </v>
      </c>
      <c r="T87" s="109"/>
      <c r="U87" s="145"/>
      <c r="V87" s="106" t="e">
        <f t="shared" si="14"/>
        <v>#NUM!</v>
      </c>
      <c r="W87" s="6">
        <f t="shared" si="15"/>
        <v>0</v>
      </c>
      <c r="X87" s="6">
        <f t="shared" si="16"/>
        <v>0</v>
      </c>
      <c r="Y87" s="6">
        <f t="shared" si="17"/>
        <v>0</v>
      </c>
      <c r="Z87" s="7">
        <f t="shared" si="27"/>
        <v>0</v>
      </c>
      <c r="AA87" s="6">
        <f t="shared" si="19"/>
        <v>0</v>
      </c>
      <c r="AB87" s="6">
        <f t="shared" si="20"/>
        <v>0</v>
      </c>
      <c r="AC87" s="6">
        <f t="shared" si="21"/>
        <v>0</v>
      </c>
      <c r="AD87" s="7">
        <f t="shared" si="28"/>
        <v>0</v>
      </c>
      <c r="AE87" s="148"/>
    </row>
    <row r="88" spans="1:31" s="45" customFormat="1" ht="12.6" hidden="1" customHeight="1">
      <c r="A88" s="42"/>
      <c r="B88" s="54"/>
      <c r="C88" s="9"/>
      <c r="D88" s="10"/>
      <c r="E88" s="22"/>
      <c r="F88" s="151"/>
      <c r="G88" s="123"/>
      <c r="H88" s="124"/>
      <c r="I88" s="125"/>
      <c r="J88" s="152"/>
      <c r="K88" s="126"/>
      <c r="L88" s="151"/>
      <c r="M88" s="123"/>
      <c r="N88" s="158"/>
      <c r="O88" s="123"/>
      <c r="P88" s="158"/>
      <c r="Q88" s="127"/>
      <c r="R88" s="21" t="str">
        <f t="shared" si="23"/>
        <v/>
      </c>
      <c r="S88" s="49" t="str">
        <f t="shared" si="24"/>
        <v xml:space="preserve"> </v>
      </c>
      <c r="T88" s="109"/>
      <c r="U88" s="145"/>
      <c r="V88" s="106" t="e">
        <f t="shared" si="14"/>
        <v>#NUM!</v>
      </c>
      <c r="W88" s="6">
        <f t="shared" si="15"/>
        <v>0</v>
      </c>
      <c r="X88" s="6">
        <f t="shared" si="16"/>
        <v>0</v>
      </c>
      <c r="Y88" s="6">
        <f t="shared" si="17"/>
        <v>0</v>
      </c>
      <c r="Z88" s="7">
        <f t="shared" si="27"/>
        <v>0</v>
      </c>
      <c r="AA88" s="6">
        <f t="shared" si="19"/>
        <v>0</v>
      </c>
      <c r="AB88" s="6">
        <f t="shared" si="20"/>
        <v>0</v>
      </c>
      <c r="AC88" s="6">
        <f t="shared" si="21"/>
        <v>0</v>
      </c>
      <c r="AD88" s="7">
        <f t="shared" si="28"/>
        <v>0</v>
      </c>
      <c r="AE88" s="148"/>
    </row>
    <row r="89" spans="1:31" s="45" customFormat="1" ht="12.6" hidden="1" customHeight="1">
      <c r="A89" s="9"/>
      <c r="B89" s="54"/>
      <c r="C89" s="9"/>
      <c r="D89" s="10"/>
      <c r="E89" s="22"/>
      <c r="F89" s="151"/>
      <c r="G89" s="123"/>
      <c r="H89" s="124"/>
      <c r="I89" s="125"/>
      <c r="J89" s="152"/>
      <c r="K89" s="126"/>
      <c r="L89" s="151"/>
      <c r="M89" s="123"/>
      <c r="N89" s="158"/>
      <c r="O89" s="123"/>
      <c r="P89" s="158"/>
      <c r="Q89" s="127"/>
      <c r="R89" s="21" t="str">
        <f t="shared" si="23"/>
        <v/>
      </c>
      <c r="S89" s="49" t="str">
        <f t="shared" si="24"/>
        <v xml:space="preserve"> </v>
      </c>
      <c r="T89" s="109"/>
      <c r="U89" s="145"/>
      <c r="V89" s="106" t="e">
        <f t="shared" si="14"/>
        <v>#NUM!</v>
      </c>
      <c r="W89" s="6">
        <f t="shared" si="15"/>
        <v>0</v>
      </c>
      <c r="X89" s="6">
        <f t="shared" si="16"/>
        <v>0</v>
      </c>
      <c r="Y89" s="6">
        <f t="shared" si="17"/>
        <v>0</v>
      </c>
      <c r="Z89" s="7">
        <f t="shared" si="27"/>
        <v>0</v>
      </c>
      <c r="AA89" s="6">
        <f t="shared" si="19"/>
        <v>0</v>
      </c>
      <c r="AB89" s="6">
        <f t="shared" si="20"/>
        <v>0</v>
      </c>
      <c r="AC89" s="6">
        <f t="shared" si="21"/>
        <v>0</v>
      </c>
      <c r="AD89" s="7">
        <f t="shared" si="28"/>
        <v>0</v>
      </c>
      <c r="AE89" s="148"/>
    </row>
    <row r="90" spans="1:31" s="45" customFormat="1" ht="12.6" hidden="1" customHeight="1">
      <c r="A90" s="42"/>
      <c r="B90" s="54"/>
      <c r="C90" s="9"/>
      <c r="D90" s="10"/>
      <c r="E90" s="22"/>
      <c r="F90" s="151"/>
      <c r="G90" s="123"/>
      <c r="H90" s="124"/>
      <c r="I90" s="125"/>
      <c r="J90" s="152"/>
      <c r="K90" s="126"/>
      <c r="L90" s="151"/>
      <c r="M90" s="123"/>
      <c r="N90" s="158"/>
      <c r="O90" s="123"/>
      <c r="P90" s="158"/>
      <c r="Q90" s="127"/>
      <c r="R90" s="21" t="str">
        <f t="shared" si="23"/>
        <v/>
      </c>
      <c r="S90" s="49" t="str">
        <f t="shared" si="24"/>
        <v xml:space="preserve"> </v>
      </c>
      <c r="T90" s="109"/>
      <c r="U90" s="145"/>
      <c r="V90" s="106" t="e">
        <f t="shared" si="14"/>
        <v>#NUM!</v>
      </c>
      <c r="W90" s="6">
        <f t="shared" si="15"/>
        <v>0</v>
      </c>
      <c r="X90" s="6">
        <f t="shared" si="16"/>
        <v>0</v>
      </c>
      <c r="Y90" s="6">
        <f t="shared" si="17"/>
        <v>0</v>
      </c>
      <c r="Z90" s="7">
        <f t="shared" si="27"/>
        <v>0</v>
      </c>
      <c r="AA90" s="6">
        <f t="shared" si="19"/>
        <v>0</v>
      </c>
      <c r="AB90" s="6">
        <f t="shared" si="20"/>
        <v>0</v>
      </c>
      <c r="AC90" s="6">
        <f t="shared" si="21"/>
        <v>0</v>
      </c>
      <c r="AD90" s="7">
        <f t="shared" si="28"/>
        <v>0</v>
      </c>
      <c r="AE90" s="148"/>
    </row>
    <row r="91" spans="1:31" s="45" customFormat="1" ht="12.6" hidden="1" customHeight="1">
      <c r="A91" s="42"/>
      <c r="B91" s="55"/>
      <c r="C91" s="11"/>
      <c r="D91" s="10"/>
      <c r="E91" s="22"/>
      <c r="F91" s="151"/>
      <c r="G91" s="123"/>
      <c r="H91" s="124"/>
      <c r="I91" s="125"/>
      <c r="J91" s="152"/>
      <c r="K91" s="126"/>
      <c r="L91" s="151"/>
      <c r="M91" s="123"/>
      <c r="N91" s="158"/>
      <c r="O91" s="123"/>
      <c r="P91" s="158"/>
      <c r="Q91" s="127"/>
      <c r="R91" s="21" t="str">
        <f t="shared" si="23"/>
        <v/>
      </c>
      <c r="S91" s="49" t="str">
        <f t="shared" si="24"/>
        <v xml:space="preserve"> </v>
      </c>
      <c r="T91" s="109"/>
      <c r="U91" s="145"/>
      <c r="V91" s="106" t="e">
        <f t="shared" si="14"/>
        <v>#NUM!</v>
      </c>
      <c r="W91" s="6">
        <f t="shared" si="15"/>
        <v>0</v>
      </c>
      <c r="X91" s="6">
        <f t="shared" si="16"/>
        <v>0</v>
      </c>
      <c r="Y91" s="6">
        <f t="shared" si="17"/>
        <v>0</v>
      </c>
      <c r="Z91" s="7">
        <f t="shared" si="27"/>
        <v>0</v>
      </c>
      <c r="AA91" s="6">
        <f t="shared" si="19"/>
        <v>0</v>
      </c>
      <c r="AB91" s="6">
        <f t="shared" si="20"/>
        <v>0</v>
      </c>
      <c r="AC91" s="6">
        <f t="shared" si="21"/>
        <v>0</v>
      </c>
      <c r="AD91" s="7">
        <f t="shared" si="28"/>
        <v>0</v>
      </c>
      <c r="AE91" s="148"/>
    </row>
    <row r="92" spans="1:31" s="45" customFormat="1" ht="12.6" hidden="1" customHeight="1">
      <c r="A92" s="9"/>
      <c r="B92" s="54"/>
      <c r="C92" s="9"/>
      <c r="D92" s="10"/>
      <c r="E92" s="22"/>
      <c r="F92" s="151"/>
      <c r="G92" s="123"/>
      <c r="H92" s="124"/>
      <c r="I92" s="125"/>
      <c r="J92" s="152"/>
      <c r="K92" s="126"/>
      <c r="L92" s="151"/>
      <c r="M92" s="123"/>
      <c r="N92" s="158"/>
      <c r="O92" s="123"/>
      <c r="P92" s="158"/>
      <c r="Q92" s="127"/>
      <c r="R92" s="21" t="str">
        <f t="shared" si="23"/>
        <v/>
      </c>
      <c r="S92" s="49" t="str">
        <f t="shared" si="24"/>
        <v xml:space="preserve"> </v>
      </c>
      <c r="T92" s="109"/>
      <c r="U92" s="145"/>
      <c r="V92" s="106" t="e">
        <f t="shared" si="14"/>
        <v>#NUM!</v>
      </c>
      <c r="W92" s="6">
        <f t="shared" si="15"/>
        <v>0</v>
      </c>
      <c r="X92" s="6">
        <f t="shared" si="16"/>
        <v>0</v>
      </c>
      <c r="Y92" s="6">
        <f t="shared" si="17"/>
        <v>0</v>
      </c>
      <c r="Z92" s="7">
        <f>IF(AND(W92&lt;0,X92&lt;0,Y92&lt;0),0,MAX(W92:Y92))</f>
        <v>0</v>
      </c>
      <c r="AA92" s="6">
        <f t="shared" si="19"/>
        <v>0</v>
      </c>
      <c r="AB92" s="6">
        <f t="shared" si="20"/>
        <v>0</v>
      </c>
      <c r="AC92" s="6">
        <f t="shared" si="21"/>
        <v>0</v>
      </c>
      <c r="AD92" s="7">
        <f>IF(AND(AA92&lt;0,AB92&lt;0,AC92&lt;0),0,MAX(AA92:AC92))</f>
        <v>0</v>
      </c>
      <c r="AE92" s="148"/>
    </row>
    <row r="93" spans="1:31" s="45" customFormat="1" ht="12.6" hidden="1" customHeight="1">
      <c r="A93" s="42"/>
      <c r="B93" s="54"/>
      <c r="C93" s="9"/>
      <c r="D93" s="10"/>
      <c r="E93" s="22"/>
      <c r="F93" s="151"/>
      <c r="G93" s="123"/>
      <c r="H93" s="124"/>
      <c r="I93" s="125"/>
      <c r="J93" s="152"/>
      <c r="K93" s="126"/>
      <c r="L93" s="151"/>
      <c r="M93" s="123"/>
      <c r="N93" s="158"/>
      <c r="O93" s="123"/>
      <c r="P93" s="158"/>
      <c r="Q93" s="127"/>
      <c r="R93" s="21" t="str">
        <f t="shared" si="23"/>
        <v/>
      </c>
      <c r="S93" s="49" t="str">
        <f t="shared" si="24"/>
        <v xml:space="preserve"> </v>
      </c>
      <c r="T93" s="109"/>
      <c r="U93" s="148"/>
      <c r="V93" s="106" t="e">
        <f t="shared" si="14"/>
        <v>#NUM!</v>
      </c>
      <c r="W93" s="6">
        <f t="shared" si="15"/>
        <v>0</v>
      </c>
      <c r="X93" s="6">
        <f t="shared" si="16"/>
        <v>0</v>
      </c>
      <c r="Y93" s="6">
        <f t="shared" si="17"/>
        <v>0</v>
      </c>
      <c r="Z93" s="7">
        <f>IF(AND(W93&lt;0,X93&lt;0,Y93&lt;0),0,MAX(W93:Y93))</f>
        <v>0</v>
      </c>
      <c r="AA93" s="6">
        <f t="shared" si="19"/>
        <v>0</v>
      </c>
      <c r="AB93" s="6">
        <f t="shared" si="20"/>
        <v>0</v>
      </c>
      <c r="AC93" s="6">
        <f t="shared" si="21"/>
        <v>0</v>
      </c>
      <c r="AD93" s="7">
        <f>IF(AND(AA93&lt;0,AB93&lt;0,AC93&lt;0),0,MAX(AA93:AC93))</f>
        <v>0</v>
      </c>
      <c r="AE93" s="148"/>
    </row>
    <row r="94" spans="1:31" s="45" customFormat="1" ht="12.6" hidden="1" customHeight="1">
      <c r="A94" s="29"/>
      <c r="B94" s="56"/>
      <c r="C94" s="31"/>
      <c r="D94" s="30"/>
      <c r="E94" s="36"/>
      <c r="F94" s="153"/>
      <c r="G94" s="128"/>
      <c r="H94" s="129"/>
      <c r="I94" s="130"/>
      <c r="J94" s="154"/>
      <c r="K94" s="131"/>
      <c r="L94" s="153"/>
      <c r="M94" s="128"/>
      <c r="N94" s="159"/>
      <c r="O94" s="128"/>
      <c r="P94" s="159"/>
      <c r="Q94" s="132"/>
      <c r="R94" s="35" t="str">
        <f t="shared" si="23"/>
        <v/>
      </c>
      <c r="S94" s="50" t="str">
        <f t="shared" si="24"/>
        <v xml:space="preserve"> </v>
      </c>
      <c r="T94" s="113"/>
      <c r="U94" s="148"/>
      <c r="V94" s="106" t="e">
        <f t="shared" si="14"/>
        <v>#NUM!</v>
      </c>
      <c r="W94" s="6">
        <f t="shared" si="15"/>
        <v>0</v>
      </c>
      <c r="X94" s="6">
        <f t="shared" si="16"/>
        <v>0</v>
      </c>
      <c r="Y94" s="6">
        <f t="shared" si="17"/>
        <v>0</v>
      </c>
      <c r="Z94" s="7">
        <f>IF(AND(W94&lt;0,X94&lt;0,Y94&lt;0),0,MAX(W94:Y94))</f>
        <v>0</v>
      </c>
      <c r="AA94" s="6">
        <f t="shared" si="19"/>
        <v>0</v>
      </c>
      <c r="AB94" s="6">
        <f t="shared" si="20"/>
        <v>0</v>
      </c>
      <c r="AC94" s="6">
        <f t="shared" si="21"/>
        <v>0</v>
      </c>
      <c r="AD94" s="7">
        <f>IF(AND(AA94&lt;0,AB94&lt;0,AC94&lt;0),0,MAX(AA94:AC94))</f>
        <v>0</v>
      </c>
      <c r="AE94" s="148"/>
    </row>
    <row r="95" spans="1:31" s="73" customFormat="1">
      <c r="A95" s="60"/>
      <c r="B95" s="67"/>
      <c r="C95" s="60"/>
      <c r="D95" s="67"/>
      <c r="E95" s="79"/>
      <c r="F95" s="60"/>
      <c r="G95" s="133"/>
      <c r="H95" s="60"/>
      <c r="I95" s="134"/>
      <c r="J95" s="60"/>
      <c r="K95" s="135"/>
      <c r="L95" s="60"/>
      <c r="M95" s="60"/>
      <c r="N95" s="60"/>
      <c r="O95" s="60"/>
      <c r="P95" s="60"/>
      <c r="Q95" s="60"/>
      <c r="R95" s="72"/>
      <c r="S95" s="71"/>
      <c r="T95" s="71"/>
      <c r="U95" s="149"/>
      <c r="V95" s="23"/>
      <c r="W95" s="6"/>
      <c r="X95" s="6"/>
      <c r="Y95" s="6"/>
      <c r="Z95" s="7"/>
      <c r="AA95" s="6"/>
      <c r="AB95" s="6"/>
      <c r="AC95" s="6"/>
      <c r="AD95" s="7"/>
      <c r="AE95" s="149"/>
    </row>
    <row r="96" spans="1:31" s="73" customFormat="1">
      <c r="A96" s="46"/>
      <c r="B96" s="80"/>
      <c r="C96" s="80"/>
      <c r="D96" s="80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2"/>
      <c r="T96" s="82"/>
      <c r="U96" s="149"/>
      <c r="V96" s="149"/>
      <c r="W96" s="6"/>
      <c r="X96" s="6"/>
      <c r="Y96" s="148"/>
      <c r="Z96" s="7"/>
      <c r="AA96" s="6"/>
      <c r="AB96" s="6"/>
      <c r="AC96" s="6"/>
      <c r="AD96" s="7"/>
      <c r="AE96" s="149"/>
    </row>
    <row r="97" spans="1:31" s="73" customFormat="1" ht="14.25" customHeight="1">
      <c r="A97" s="86"/>
      <c r="B97" s="98" t="s">
        <v>22</v>
      </c>
      <c r="C97" s="99"/>
      <c r="D97" s="100" t="s">
        <v>23</v>
      </c>
      <c r="E97" s="107"/>
      <c r="F97" s="89"/>
      <c r="G97" s="89"/>
      <c r="H97" s="89"/>
      <c r="I97" s="89"/>
      <c r="J97" s="89"/>
      <c r="K97" s="89"/>
      <c r="L97" s="89"/>
      <c r="M97" s="136"/>
      <c r="N97" s="136"/>
      <c r="O97" s="136"/>
      <c r="P97" s="136"/>
      <c r="Q97" s="136"/>
      <c r="R97" s="136"/>
      <c r="S97" s="88"/>
      <c r="T97" s="82"/>
      <c r="U97" s="149"/>
      <c r="V97" s="149"/>
      <c r="W97" s="6"/>
      <c r="X97" s="6"/>
      <c r="Y97" s="148"/>
      <c r="Z97" s="7"/>
      <c r="AA97" s="6"/>
      <c r="AB97" s="6"/>
      <c r="AC97" s="6"/>
      <c r="AD97" s="7"/>
      <c r="AE97" s="149"/>
    </row>
    <row r="98" spans="1:31" s="73" customFormat="1" ht="13.8">
      <c r="A98" s="86"/>
      <c r="B98" s="89"/>
      <c r="C98" s="87"/>
      <c r="D98" s="87"/>
      <c r="E98" s="89"/>
      <c r="F98" s="89"/>
      <c r="G98" s="89"/>
      <c r="H98" s="89"/>
      <c r="I98" s="89"/>
      <c r="J98" s="89"/>
      <c r="K98" s="89"/>
      <c r="L98" s="89"/>
      <c r="M98" s="136"/>
      <c r="N98" s="136"/>
      <c r="O98" s="136"/>
      <c r="P98" s="136"/>
      <c r="Q98" s="136"/>
      <c r="R98" s="136"/>
      <c r="S98" s="88"/>
      <c r="T98" s="82"/>
      <c r="U98" s="149"/>
      <c r="V98" s="149"/>
      <c r="W98" s="6"/>
      <c r="X98" s="6"/>
      <c r="Y98" s="148"/>
      <c r="Z98" s="7"/>
      <c r="AA98" s="6"/>
      <c r="AB98" s="6"/>
      <c r="AC98" s="6"/>
      <c r="AD98" s="7"/>
      <c r="AE98" s="149"/>
    </row>
    <row r="99" spans="1:31" s="73" customFormat="1" ht="13.8">
      <c r="A99" s="86"/>
      <c r="B99" s="90" t="s">
        <v>55</v>
      </c>
      <c r="C99" s="87"/>
      <c r="D99" s="91" t="s">
        <v>57</v>
      </c>
      <c r="E99" s="92"/>
      <c r="F99" s="90"/>
      <c r="G99" s="90" t="s">
        <v>58</v>
      </c>
      <c r="H99" s="90"/>
      <c r="I99" s="90"/>
      <c r="J99" s="90"/>
      <c r="K99" s="90"/>
      <c r="L99" s="90"/>
      <c r="M99" s="136"/>
      <c r="N99" s="210"/>
      <c r="O99" s="210"/>
      <c r="P99" s="210"/>
      <c r="Q99" s="210"/>
      <c r="R99" s="210"/>
      <c r="S99" s="210"/>
      <c r="T99" s="85"/>
      <c r="U99" s="149"/>
      <c r="V99" s="149"/>
      <c r="W99" s="6"/>
      <c r="X99" s="6"/>
      <c r="Y99" s="148"/>
      <c r="Z99" s="7"/>
      <c r="AA99" s="6"/>
      <c r="AB99" s="6"/>
      <c r="AC99" s="6"/>
      <c r="AD99" s="7"/>
      <c r="AE99" s="149"/>
    </row>
    <row r="100" spans="1:31" s="73" customFormat="1">
      <c r="A100" s="86"/>
      <c r="B100" s="93"/>
      <c r="C100" s="94"/>
      <c r="D100" s="95"/>
      <c r="E100" s="96"/>
      <c r="F100" s="209"/>
      <c r="G100" s="209"/>
      <c r="H100" s="209"/>
      <c r="I100" s="209"/>
      <c r="J100" s="209"/>
      <c r="K100" s="209"/>
      <c r="L100" s="209"/>
      <c r="M100" s="101"/>
      <c r="N100" s="209"/>
      <c r="O100" s="209"/>
      <c r="P100" s="209"/>
      <c r="Q100" s="209"/>
      <c r="R100" s="209"/>
      <c r="S100" s="209"/>
      <c r="T100" s="83"/>
      <c r="U100" s="149"/>
      <c r="V100" s="149"/>
      <c r="W100" s="6"/>
      <c r="X100" s="6"/>
      <c r="Y100" s="148"/>
      <c r="Z100" s="7"/>
      <c r="AA100" s="6"/>
      <c r="AB100" s="6"/>
      <c r="AC100" s="6"/>
      <c r="AD100" s="7"/>
      <c r="AE100" s="149"/>
    </row>
    <row r="101" spans="1:31" s="73" customFormat="1" ht="13.8">
      <c r="A101" s="86"/>
      <c r="B101" s="87"/>
      <c r="C101" s="87"/>
      <c r="D101" s="97"/>
      <c r="E101" s="92"/>
      <c r="F101" s="89"/>
      <c r="G101" s="89"/>
      <c r="H101" s="92"/>
      <c r="I101" s="89"/>
      <c r="J101" s="89"/>
      <c r="K101" s="92"/>
      <c r="L101" s="92"/>
      <c r="M101" s="136"/>
      <c r="N101" s="136"/>
      <c r="O101" s="136"/>
      <c r="P101" s="136"/>
      <c r="Q101" s="136"/>
      <c r="R101" s="136"/>
      <c r="S101" s="88"/>
      <c r="T101" s="82"/>
      <c r="U101" s="149"/>
      <c r="V101" s="149"/>
      <c r="W101" s="6"/>
      <c r="X101" s="6"/>
      <c r="Y101" s="148"/>
      <c r="Z101" s="7"/>
      <c r="AA101" s="6"/>
      <c r="AB101" s="6"/>
      <c r="AC101" s="6"/>
      <c r="AD101" s="7"/>
      <c r="AE101" s="149"/>
    </row>
    <row r="102" spans="1:31" s="73" customFormat="1" ht="13.8">
      <c r="A102" s="86"/>
      <c r="B102" s="98" t="s">
        <v>24</v>
      </c>
      <c r="C102" s="87"/>
      <c r="D102" s="91" t="s">
        <v>56</v>
      </c>
      <c r="E102" s="92"/>
      <c r="F102" s="90"/>
      <c r="G102" s="90"/>
      <c r="H102" s="90"/>
      <c r="I102" s="90"/>
      <c r="J102" s="90"/>
      <c r="K102" s="90"/>
      <c r="L102" s="90"/>
      <c r="M102" s="136"/>
      <c r="N102" s="210"/>
      <c r="O102" s="210"/>
      <c r="P102" s="210"/>
      <c r="Q102" s="210"/>
      <c r="R102" s="210"/>
      <c r="S102" s="210"/>
      <c r="T102" s="85"/>
      <c r="U102" s="149"/>
      <c r="V102" s="149"/>
      <c r="W102" s="6"/>
      <c r="X102" s="6"/>
      <c r="Y102" s="148"/>
      <c r="Z102" s="7"/>
      <c r="AA102" s="6"/>
      <c r="AB102" s="6"/>
      <c r="AC102" s="6"/>
      <c r="AD102" s="7"/>
      <c r="AE102" s="149"/>
    </row>
    <row r="103" spans="1:31" s="73" customFormat="1">
      <c r="A103" s="86"/>
      <c r="B103" s="87"/>
      <c r="C103" s="87"/>
      <c r="D103" s="95"/>
      <c r="E103" s="96"/>
      <c r="F103" s="209"/>
      <c r="G103" s="209"/>
      <c r="H103" s="209"/>
      <c r="I103" s="209"/>
      <c r="J103" s="209"/>
      <c r="K103" s="209"/>
      <c r="L103" s="209"/>
      <c r="M103" s="101"/>
      <c r="N103" s="209"/>
      <c r="O103" s="209"/>
      <c r="P103" s="209"/>
      <c r="Q103" s="209"/>
      <c r="R103" s="209"/>
      <c r="S103" s="209"/>
      <c r="T103" s="83"/>
      <c r="U103" s="149"/>
      <c r="V103" s="149"/>
      <c r="W103" s="6"/>
      <c r="X103" s="6"/>
      <c r="Y103" s="148"/>
      <c r="Z103" s="7"/>
      <c r="AA103" s="6"/>
      <c r="AB103" s="6"/>
      <c r="AC103" s="6"/>
      <c r="AD103" s="7"/>
      <c r="AE103" s="149"/>
    </row>
    <row r="104" spans="1:31" s="73" customFormat="1" ht="13.8">
      <c r="A104" s="86"/>
      <c r="B104" s="87"/>
      <c r="C104" s="87"/>
      <c r="D104" s="97"/>
      <c r="E104" s="92"/>
      <c r="F104" s="89"/>
      <c r="G104" s="89"/>
      <c r="H104" s="92"/>
      <c r="I104" s="89"/>
      <c r="J104" s="89"/>
      <c r="K104" s="92"/>
      <c r="L104" s="92"/>
      <c r="M104" s="136"/>
      <c r="N104" s="136"/>
      <c r="O104" s="136"/>
      <c r="P104" s="136"/>
      <c r="Q104" s="136"/>
      <c r="R104" s="136"/>
      <c r="S104" s="88"/>
      <c r="T104" s="82"/>
      <c r="U104" s="149"/>
      <c r="V104" s="149"/>
      <c r="W104" s="6"/>
      <c r="X104" s="6"/>
      <c r="Y104" s="148"/>
      <c r="Z104" s="7"/>
      <c r="AA104" s="6"/>
      <c r="AB104" s="6"/>
      <c r="AC104" s="6"/>
      <c r="AD104" s="7"/>
      <c r="AE104" s="149"/>
    </row>
    <row r="105" spans="1:31" s="73" customFormat="1" ht="13.8">
      <c r="A105" s="86"/>
      <c r="B105" s="90"/>
      <c r="C105" s="87"/>
      <c r="D105" s="91"/>
      <c r="E105" s="92"/>
      <c r="F105" s="90"/>
      <c r="G105" s="90"/>
      <c r="H105" s="90"/>
      <c r="I105" s="90"/>
      <c r="J105" s="90"/>
      <c r="K105" s="90"/>
      <c r="L105" s="90"/>
      <c r="M105" s="136"/>
      <c r="N105" s="210"/>
      <c r="O105" s="210"/>
      <c r="P105" s="210"/>
      <c r="Q105" s="210"/>
      <c r="R105" s="210"/>
      <c r="S105" s="210"/>
      <c r="T105" s="85"/>
      <c r="U105" s="149"/>
      <c r="V105" s="149"/>
      <c r="W105" s="6"/>
      <c r="X105" s="6"/>
      <c r="Y105" s="148"/>
      <c r="Z105" s="7"/>
      <c r="AA105" s="6"/>
      <c r="AB105" s="6"/>
      <c r="AC105" s="6"/>
      <c r="AD105" s="7"/>
      <c r="AE105" s="149"/>
    </row>
    <row r="106" spans="1:31" s="73" customFormat="1">
      <c r="A106" s="86"/>
      <c r="B106" s="93"/>
      <c r="C106" s="87"/>
      <c r="D106" s="95"/>
      <c r="E106" s="96"/>
      <c r="F106" s="209"/>
      <c r="G106" s="209"/>
      <c r="H106" s="209"/>
      <c r="I106" s="209"/>
      <c r="J106" s="209"/>
      <c r="K106" s="209"/>
      <c r="L106" s="209"/>
      <c r="M106" s="101"/>
      <c r="N106" s="211"/>
      <c r="O106" s="211"/>
      <c r="P106" s="211"/>
      <c r="Q106" s="211"/>
      <c r="R106" s="211"/>
      <c r="S106" s="211"/>
      <c r="T106" s="84"/>
      <c r="U106" s="149"/>
      <c r="V106" s="149"/>
      <c r="W106" s="6"/>
      <c r="X106" s="6"/>
      <c r="Y106" s="148"/>
      <c r="Z106" s="7"/>
      <c r="AA106" s="6"/>
      <c r="AB106" s="6"/>
      <c r="AC106" s="6"/>
      <c r="AD106" s="7"/>
      <c r="AE106" s="149"/>
    </row>
    <row r="107" spans="1:31" s="73" customFormat="1">
      <c r="A107" s="46"/>
      <c r="B107" s="80"/>
      <c r="C107" s="80"/>
      <c r="D107" s="80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2"/>
      <c r="T107" s="82"/>
      <c r="U107" s="149"/>
      <c r="V107" s="149"/>
      <c r="W107" s="6"/>
      <c r="X107" s="6"/>
      <c r="Y107" s="148"/>
      <c r="Z107" s="7"/>
      <c r="AA107" s="6"/>
      <c r="AB107" s="6"/>
      <c r="AC107" s="6"/>
      <c r="AD107" s="7"/>
      <c r="AE107" s="149"/>
    </row>
    <row r="108" spans="1:31" s="73" customFormat="1">
      <c r="A108" s="40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5"/>
      <c r="T108" s="75"/>
      <c r="U108" s="149"/>
      <c r="V108" s="149"/>
      <c r="W108" s="6"/>
      <c r="X108" s="6"/>
      <c r="Y108" s="148"/>
      <c r="Z108" s="7"/>
      <c r="AA108" s="6"/>
      <c r="AB108" s="6"/>
      <c r="AC108" s="6"/>
      <c r="AD108" s="7"/>
      <c r="AE108" s="149"/>
    </row>
    <row r="109" spans="1:31" s="73" customFormat="1">
      <c r="A109" s="40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5"/>
      <c r="T109" s="75"/>
      <c r="U109" s="149"/>
      <c r="V109" s="149"/>
      <c r="W109" s="6"/>
      <c r="X109" s="6"/>
      <c r="Y109" s="148"/>
      <c r="Z109" s="7"/>
      <c r="AA109" s="6"/>
      <c r="AB109" s="6"/>
      <c r="AC109" s="6"/>
      <c r="AD109" s="7"/>
      <c r="AE109" s="149"/>
    </row>
    <row r="110" spans="1:31" s="73" customFormat="1">
      <c r="A110" s="40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5"/>
      <c r="T110" s="75"/>
      <c r="U110" s="149"/>
      <c r="V110" s="149"/>
      <c r="W110" s="6"/>
      <c r="X110" s="6"/>
      <c r="Y110" s="148"/>
      <c r="Z110" s="7"/>
      <c r="AA110" s="6"/>
      <c r="AB110" s="6"/>
      <c r="AC110" s="6"/>
      <c r="AD110" s="7"/>
      <c r="AE110" s="149"/>
    </row>
    <row r="111" spans="1:31" s="73" customFormat="1">
      <c r="A111" s="40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5"/>
      <c r="T111" s="75"/>
      <c r="U111" s="149"/>
      <c r="V111" s="149"/>
      <c r="W111" s="6"/>
      <c r="X111" s="6"/>
      <c r="Y111" s="148"/>
      <c r="Z111" s="7"/>
      <c r="AA111" s="6"/>
      <c r="AB111" s="6"/>
      <c r="AC111" s="6"/>
      <c r="AD111" s="7"/>
      <c r="AE111" s="149"/>
    </row>
    <row r="112" spans="1:31" s="73" customFormat="1">
      <c r="A112" s="40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5"/>
      <c r="T112" s="75"/>
      <c r="U112" s="149"/>
      <c r="V112" s="149"/>
      <c r="W112" s="6"/>
      <c r="X112" s="6"/>
      <c r="Y112" s="148"/>
      <c r="Z112" s="7"/>
      <c r="AA112" s="6"/>
      <c r="AB112" s="6"/>
      <c r="AC112" s="6"/>
      <c r="AD112" s="7"/>
      <c r="AE112" s="149"/>
    </row>
    <row r="113" spans="1:31" s="73" customFormat="1">
      <c r="A113" s="40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5"/>
      <c r="T113" s="75"/>
      <c r="U113" s="149"/>
      <c r="V113" s="149"/>
      <c r="W113" s="6"/>
      <c r="X113" s="6"/>
      <c r="Y113" s="148"/>
      <c r="Z113" s="7"/>
      <c r="AA113" s="6"/>
      <c r="AB113" s="6"/>
      <c r="AC113" s="6"/>
      <c r="AD113" s="7"/>
      <c r="AE113" s="149"/>
    </row>
    <row r="114" spans="1:31" s="73" customFormat="1">
      <c r="A114" s="40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5"/>
      <c r="T114" s="75"/>
      <c r="U114" s="149"/>
      <c r="V114" s="149"/>
      <c r="W114" s="6"/>
      <c r="X114" s="6"/>
      <c r="Y114" s="148"/>
      <c r="Z114" s="7"/>
      <c r="AA114" s="6"/>
      <c r="AB114" s="6"/>
      <c r="AC114" s="6"/>
      <c r="AD114" s="7"/>
      <c r="AE114" s="149"/>
    </row>
    <row r="115" spans="1:31" s="73" customFormat="1">
      <c r="A115" s="40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5"/>
      <c r="T115" s="75"/>
      <c r="U115" s="149"/>
      <c r="V115" s="149"/>
      <c r="W115" s="6"/>
      <c r="X115" s="6"/>
      <c r="Y115" s="148"/>
      <c r="Z115" s="7"/>
      <c r="AA115" s="6"/>
      <c r="AB115" s="6"/>
      <c r="AC115" s="6"/>
      <c r="AD115" s="7"/>
      <c r="AE115" s="149"/>
    </row>
    <row r="116" spans="1:31" s="73" customFormat="1">
      <c r="A116" s="40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5"/>
      <c r="T116" s="75"/>
      <c r="U116" s="149"/>
      <c r="V116" s="149"/>
      <c r="W116" s="6"/>
      <c r="X116" s="6"/>
      <c r="Y116" s="148"/>
      <c r="Z116" s="7"/>
      <c r="AA116" s="6"/>
      <c r="AB116" s="6"/>
      <c r="AC116" s="6"/>
      <c r="AD116" s="7"/>
      <c r="AE116" s="149"/>
    </row>
    <row r="117" spans="1:31" s="73" customFormat="1">
      <c r="A117" s="40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5"/>
      <c r="T117" s="75"/>
      <c r="U117" s="149"/>
      <c r="V117" s="149"/>
      <c r="W117" s="6"/>
      <c r="X117" s="6"/>
      <c r="Y117" s="148"/>
      <c r="Z117" s="7"/>
      <c r="AA117" s="6"/>
      <c r="AB117" s="6"/>
      <c r="AC117" s="6"/>
      <c r="AD117" s="7"/>
      <c r="AE117" s="149"/>
    </row>
    <row r="118" spans="1:31" s="73" customFormat="1">
      <c r="A118" s="40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5"/>
      <c r="T118" s="75"/>
      <c r="U118" s="149"/>
      <c r="V118" s="149"/>
      <c r="W118" s="6"/>
      <c r="X118" s="6"/>
      <c r="Y118" s="148"/>
      <c r="Z118" s="7"/>
      <c r="AA118" s="6"/>
      <c r="AB118" s="6"/>
      <c r="AC118" s="6"/>
      <c r="AD118" s="7"/>
      <c r="AE118" s="149"/>
    </row>
    <row r="119" spans="1:31" s="73" customFormat="1">
      <c r="A119" s="40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5"/>
      <c r="T119" s="75"/>
      <c r="U119" s="149"/>
      <c r="V119" s="149"/>
      <c r="W119" s="6"/>
      <c r="X119" s="6"/>
      <c r="Y119" s="148"/>
      <c r="Z119" s="7"/>
      <c r="AA119" s="6"/>
      <c r="AB119" s="6"/>
      <c r="AC119" s="6"/>
      <c r="AD119" s="7"/>
      <c r="AE119" s="149"/>
    </row>
    <row r="120" spans="1:31" s="73" customFormat="1">
      <c r="A120" s="40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5"/>
      <c r="T120" s="75"/>
      <c r="U120" s="149"/>
      <c r="V120" s="149"/>
      <c r="W120" s="6"/>
      <c r="X120" s="6"/>
      <c r="Y120" s="148"/>
      <c r="Z120" s="7"/>
      <c r="AA120" s="6"/>
      <c r="AB120" s="6"/>
      <c r="AC120" s="6"/>
      <c r="AD120" s="7"/>
      <c r="AE120" s="149"/>
    </row>
    <row r="121" spans="1:31" s="73" customFormat="1">
      <c r="A121" s="40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5"/>
      <c r="T121" s="75"/>
      <c r="U121" s="149"/>
      <c r="V121" s="149"/>
      <c r="W121" s="6"/>
      <c r="X121" s="6"/>
      <c r="Y121" s="148"/>
      <c r="Z121" s="7"/>
      <c r="AA121" s="6"/>
      <c r="AB121" s="6"/>
      <c r="AC121" s="6"/>
      <c r="AD121" s="7"/>
      <c r="AE121" s="149"/>
    </row>
    <row r="122" spans="1:31" s="73" customFormat="1">
      <c r="A122" s="40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5"/>
      <c r="T122" s="75"/>
      <c r="U122" s="149"/>
      <c r="V122" s="149"/>
      <c r="W122" s="6"/>
      <c r="X122" s="6"/>
      <c r="Y122" s="148"/>
      <c r="Z122" s="7"/>
      <c r="AA122" s="6"/>
      <c r="AB122" s="6"/>
      <c r="AC122" s="6"/>
      <c r="AD122" s="7"/>
      <c r="AE122" s="149"/>
    </row>
    <row r="123" spans="1:31" s="73" customFormat="1">
      <c r="A123" s="40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5"/>
      <c r="T123" s="75"/>
      <c r="U123" s="149"/>
      <c r="V123" s="149"/>
      <c r="W123" s="6"/>
      <c r="X123" s="6"/>
      <c r="Y123" s="148"/>
      <c r="Z123" s="7"/>
      <c r="AA123" s="6"/>
      <c r="AB123" s="6"/>
      <c r="AC123" s="6"/>
      <c r="AD123" s="7"/>
      <c r="AE123" s="149"/>
    </row>
    <row r="124" spans="1:31" s="73" customFormat="1">
      <c r="A124" s="40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5"/>
      <c r="T124" s="75"/>
      <c r="U124" s="149"/>
      <c r="V124" s="149"/>
      <c r="W124" s="6"/>
      <c r="X124" s="6"/>
      <c r="Y124" s="148"/>
      <c r="Z124" s="7"/>
      <c r="AA124" s="6"/>
      <c r="AB124" s="6"/>
      <c r="AC124" s="6"/>
      <c r="AD124" s="7"/>
      <c r="AE124" s="149"/>
    </row>
    <row r="125" spans="1:31" s="73" customFormat="1">
      <c r="A125" s="40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5"/>
      <c r="T125" s="75"/>
      <c r="U125" s="149"/>
      <c r="V125" s="149"/>
      <c r="W125" s="6"/>
      <c r="X125" s="6"/>
      <c r="Y125" s="148"/>
      <c r="Z125" s="7"/>
      <c r="AA125" s="6"/>
      <c r="AB125" s="6"/>
      <c r="AC125" s="6"/>
      <c r="AD125" s="7"/>
      <c r="AE125" s="149"/>
    </row>
    <row r="126" spans="1:31" s="73" customFormat="1">
      <c r="A126" s="40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5"/>
      <c r="T126" s="75"/>
      <c r="U126" s="149"/>
      <c r="V126" s="149"/>
      <c r="W126" s="6"/>
      <c r="X126" s="6"/>
      <c r="Y126" s="148"/>
      <c r="Z126" s="7"/>
      <c r="AA126" s="6"/>
      <c r="AB126" s="6"/>
      <c r="AC126" s="6"/>
      <c r="AD126" s="7"/>
      <c r="AE126" s="149"/>
    </row>
    <row r="127" spans="1:31" s="73" customFormat="1">
      <c r="A127" s="40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5"/>
      <c r="T127" s="75"/>
      <c r="U127" s="149"/>
      <c r="V127" s="149"/>
      <c r="W127" s="6"/>
      <c r="X127" s="6"/>
      <c r="Y127" s="148"/>
      <c r="Z127" s="7"/>
      <c r="AA127" s="6"/>
      <c r="AB127" s="6"/>
      <c r="AC127" s="6"/>
      <c r="AD127" s="7"/>
      <c r="AE127" s="149"/>
    </row>
  </sheetData>
  <sortState ref="A45:AE52">
    <sortCondition ref="A45:A52"/>
    <sortCondition descending="1" ref="S45:S52"/>
  </sortState>
  <mergeCells count="45">
    <mergeCell ref="T43:T44"/>
    <mergeCell ref="A1:T1"/>
    <mergeCell ref="A3:T3"/>
    <mergeCell ref="A8:A9"/>
    <mergeCell ref="B8:B9"/>
    <mergeCell ref="C8:C9"/>
    <mergeCell ref="S8:S9"/>
    <mergeCell ref="F9:G9"/>
    <mergeCell ref="H9:I9"/>
    <mergeCell ref="R8:R9"/>
    <mergeCell ref="N9:O9"/>
    <mergeCell ref="P9:Q9"/>
    <mergeCell ref="L9:M9"/>
    <mergeCell ref="T8:T9"/>
    <mergeCell ref="J9:K9"/>
    <mergeCell ref="D8:D9"/>
    <mergeCell ref="E8:E9"/>
    <mergeCell ref="F8:K8"/>
    <mergeCell ref="L8:Q8"/>
    <mergeCell ref="N44:O44"/>
    <mergeCell ref="F43:K43"/>
    <mergeCell ref="L44:M44"/>
    <mergeCell ref="R43:R44"/>
    <mergeCell ref="A43:A44"/>
    <mergeCell ref="B43:B44"/>
    <mergeCell ref="C43:C44"/>
    <mergeCell ref="D43:D44"/>
    <mergeCell ref="P44:Q44"/>
    <mergeCell ref="E43:E44"/>
    <mergeCell ref="A60:T60"/>
    <mergeCell ref="A2:T2"/>
    <mergeCell ref="F100:L100"/>
    <mergeCell ref="F103:L103"/>
    <mergeCell ref="F106:L106"/>
    <mergeCell ref="N99:S99"/>
    <mergeCell ref="N102:S102"/>
    <mergeCell ref="N100:S100"/>
    <mergeCell ref="N103:S103"/>
    <mergeCell ref="N106:S106"/>
    <mergeCell ref="N105:S105"/>
    <mergeCell ref="S43:S44"/>
    <mergeCell ref="F44:G44"/>
    <mergeCell ref="L43:Q43"/>
    <mergeCell ref="H44:I44"/>
    <mergeCell ref="J44:K44"/>
  </mergeCells>
  <phoneticPr fontId="15" type="noConversion"/>
  <conditionalFormatting sqref="L11:L39 L46:L58 L61 L65:L95">
    <cfRule type="cellIs" dxfId="118" priority="94" stopIfTrue="1" operator="equal">
      <formula>IF(SIGN($AA11)=1,$AD11,0)</formula>
    </cfRule>
    <cfRule type="expression" dxfId="117" priority="95" stopIfTrue="1">
      <formula>IF($AA11&lt;0,$AA11,0)</formula>
    </cfRule>
    <cfRule type="expression" dxfId="116" priority="96" stopIfTrue="1">
      <formula>IF($AA11&gt;0,$AA11,0)</formula>
    </cfRule>
  </conditionalFormatting>
  <conditionalFormatting sqref="N11:N39 N46:N58 N61 N65:N95">
    <cfRule type="cellIs" dxfId="115" priority="97" stopIfTrue="1" operator="equal">
      <formula>IF(SIGN($AB11)=1,$AD11,0)</formula>
    </cfRule>
    <cfRule type="expression" dxfId="114" priority="98" stopIfTrue="1">
      <formula>IF($AB11&lt;0,$AB11,0)</formula>
    </cfRule>
    <cfRule type="expression" dxfId="113" priority="99" stopIfTrue="1">
      <formula>IF($AB11&gt;0,$AB11,0)</formula>
    </cfRule>
  </conditionalFormatting>
  <conditionalFormatting sqref="P11:P39 P46:P58 P61 P65:P95">
    <cfRule type="cellIs" dxfId="112" priority="100" stopIfTrue="1" operator="equal">
      <formula>IF(SIGN($AC11)=1,$AD11,0)</formula>
    </cfRule>
    <cfRule type="expression" dxfId="111" priority="101" stopIfTrue="1">
      <formula>IF($AC11&lt;0,$AC11,0)</formula>
    </cfRule>
    <cfRule type="expression" dxfId="110" priority="102" stopIfTrue="1">
      <formula>IF($AC11&gt;0,$AC11,0)</formula>
    </cfRule>
  </conditionalFormatting>
  <conditionalFormatting sqref="F11:F39 F46:F58 F61 F65:F95">
    <cfRule type="expression" dxfId="109" priority="103" stopIfTrue="1">
      <formula>IF($W11&lt;0,$W11,0)</formula>
    </cfRule>
    <cfRule type="cellIs" dxfId="108" priority="104" stopIfTrue="1" operator="equal">
      <formula>IF(SIGN($W11)=1,$Z11,0)</formula>
    </cfRule>
    <cfRule type="expression" dxfId="107" priority="105" stopIfTrue="1">
      <formula>IF($W11&gt;0,$W11,0)</formula>
    </cfRule>
  </conditionalFormatting>
  <conditionalFormatting sqref="H11:H39 H46:H58 H61 H65:H95">
    <cfRule type="cellIs" dxfId="106" priority="106" stopIfTrue="1" operator="equal">
      <formula>IF(SIGN($X11)=1,$Z11,0)</formula>
    </cfRule>
    <cfRule type="expression" dxfId="105" priority="107" stopIfTrue="1">
      <formula>IF($X11&lt;0,$X11,0)</formula>
    </cfRule>
    <cfRule type="expression" dxfId="104" priority="108" stopIfTrue="1">
      <formula>IF($X11&gt;0,$X11,0)</formula>
    </cfRule>
  </conditionalFormatting>
  <conditionalFormatting sqref="J11:J39 J46:J58 J61 J65:J95">
    <cfRule type="expression" dxfId="103" priority="109" stopIfTrue="1">
      <formula>IF($Y11&lt;0,$Y11,0)</formula>
    </cfRule>
    <cfRule type="cellIs" dxfId="102" priority="110" stopIfTrue="1" operator="equal">
      <formula>IF(SIGN($Y11)=1,$Z11,0)</formula>
    </cfRule>
    <cfRule type="expression" dxfId="101" priority="111" stopIfTrue="1">
      <formula>IF($Y11&gt;0,$Y11,0)</formula>
    </cfRule>
  </conditionalFormatting>
  <conditionalFormatting sqref="I11:I39 K46:K58 M46:M58 Q46:Q58 O46:O58 I46:I58 I61 O61 Q61 M61 K61 I65:I95 O65:O95 Q65:Q95 M65:M95 K65:K95">
    <cfRule type="cellIs" dxfId="100" priority="112" stopIfTrue="1" operator="lessThan">
      <formula>0</formula>
    </cfRule>
  </conditionalFormatting>
  <conditionalFormatting sqref="G46:G58 G61 G65:G95">
    <cfRule type="cellIs" dxfId="99" priority="113" stopIfTrue="1" operator="equal">
      <formula>"""o"""</formula>
    </cfRule>
  </conditionalFormatting>
  <conditionalFormatting sqref="L59">
    <cfRule type="cellIs" dxfId="98" priority="61" stopIfTrue="1" operator="equal">
      <formula>IF(SIGN($AA59)=1,$AD59,0)</formula>
    </cfRule>
    <cfRule type="expression" dxfId="97" priority="62" stopIfTrue="1">
      <formula>IF($AA59&lt;0,$AA59,0)</formula>
    </cfRule>
    <cfRule type="expression" dxfId="96" priority="63" stopIfTrue="1">
      <formula>IF($AA59&gt;0,$AA59,0)</formula>
    </cfRule>
  </conditionalFormatting>
  <conditionalFormatting sqref="N59">
    <cfRule type="cellIs" dxfId="95" priority="64" stopIfTrue="1" operator="equal">
      <formula>IF(SIGN($AB59)=1,$AD59,0)</formula>
    </cfRule>
    <cfRule type="expression" dxfId="94" priority="65" stopIfTrue="1">
      <formula>IF($AB59&lt;0,$AB59,0)</formula>
    </cfRule>
    <cfRule type="expression" dxfId="93" priority="66" stopIfTrue="1">
      <formula>IF($AB59&gt;0,$AB59,0)</formula>
    </cfRule>
  </conditionalFormatting>
  <conditionalFormatting sqref="P59">
    <cfRule type="cellIs" dxfId="92" priority="67" stopIfTrue="1" operator="equal">
      <formula>IF(SIGN($AC59)=1,$AD59,0)</formula>
    </cfRule>
    <cfRule type="expression" dxfId="91" priority="68" stopIfTrue="1">
      <formula>IF($AC59&lt;0,$AC59,0)</formula>
    </cfRule>
    <cfRule type="expression" dxfId="90" priority="69" stopIfTrue="1">
      <formula>IF($AC59&gt;0,$AC59,0)</formula>
    </cfRule>
  </conditionalFormatting>
  <conditionalFormatting sqref="F59">
    <cfRule type="expression" dxfId="89" priority="70" stopIfTrue="1">
      <formula>IF($W59&lt;0,$W59,0)</formula>
    </cfRule>
    <cfRule type="cellIs" dxfId="88" priority="71" stopIfTrue="1" operator="equal">
      <formula>IF(SIGN($W59)=1,$Z59,0)</formula>
    </cfRule>
    <cfRule type="expression" dxfId="87" priority="72" stopIfTrue="1">
      <formula>IF($W59&gt;0,$W59,0)</formula>
    </cfRule>
  </conditionalFormatting>
  <conditionalFormatting sqref="H59">
    <cfRule type="cellIs" dxfId="86" priority="73" stopIfTrue="1" operator="equal">
      <formula>IF(SIGN($X59)=1,$Z59,0)</formula>
    </cfRule>
    <cfRule type="expression" dxfId="85" priority="74" stopIfTrue="1">
      <formula>IF($X59&lt;0,$X59,0)</formula>
    </cfRule>
    <cfRule type="expression" dxfId="84" priority="75" stopIfTrue="1">
      <formula>IF($X59&gt;0,$X59,0)</formula>
    </cfRule>
  </conditionalFormatting>
  <conditionalFormatting sqref="J59">
    <cfRule type="expression" dxfId="83" priority="76" stopIfTrue="1">
      <formula>IF($Y59&lt;0,$Y59,0)</formula>
    </cfRule>
    <cfRule type="cellIs" dxfId="82" priority="77" stopIfTrue="1" operator="equal">
      <formula>IF(SIGN($Y59)=1,$Z59,0)</formula>
    </cfRule>
    <cfRule type="expression" dxfId="81" priority="78" stopIfTrue="1">
      <formula>IF($Y59&gt;0,$Y59,0)</formula>
    </cfRule>
  </conditionalFormatting>
  <conditionalFormatting sqref="I59 O59 Q59 M59 K59">
    <cfRule type="cellIs" dxfId="80" priority="79" stopIfTrue="1" operator="lessThan">
      <formula>0</formula>
    </cfRule>
  </conditionalFormatting>
  <conditionalFormatting sqref="G59">
    <cfRule type="cellIs" dxfId="79" priority="80" stopIfTrue="1" operator="equal">
      <formula>"""o"""</formula>
    </cfRule>
  </conditionalFormatting>
  <conditionalFormatting sqref="L64">
    <cfRule type="cellIs" dxfId="78" priority="21" stopIfTrue="1" operator="equal">
      <formula>IF(SIGN($AA64)=1,$AD64,0)</formula>
    </cfRule>
    <cfRule type="expression" dxfId="77" priority="22" stopIfTrue="1">
      <formula>IF($AA64&lt;0,$AA64,0)</formula>
    </cfRule>
    <cfRule type="expression" dxfId="76" priority="23" stopIfTrue="1">
      <formula>IF($AA64&gt;0,$AA64,0)</formula>
    </cfRule>
  </conditionalFormatting>
  <conditionalFormatting sqref="L63">
    <cfRule type="cellIs" dxfId="75" priority="41" stopIfTrue="1" operator="equal">
      <formula>IF(SIGN($AA63)=1,$AD63,0)</formula>
    </cfRule>
    <cfRule type="expression" dxfId="74" priority="42" stopIfTrue="1">
      <formula>IF($AA63&lt;0,$AA63,0)</formula>
    </cfRule>
    <cfRule type="expression" dxfId="73" priority="43" stopIfTrue="1">
      <formula>IF($AA63&gt;0,$AA63,0)</formula>
    </cfRule>
  </conditionalFormatting>
  <conditionalFormatting sqref="N63">
    <cfRule type="cellIs" dxfId="72" priority="44" stopIfTrue="1" operator="equal">
      <formula>IF(SIGN($AB63)=1,$AD63,0)</formula>
    </cfRule>
    <cfRule type="expression" dxfId="71" priority="45" stopIfTrue="1">
      <formula>IF($AB63&lt;0,$AB63,0)</formula>
    </cfRule>
    <cfRule type="expression" dxfId="70" priority="46" stopIfTrue="1">
      <formula>IF($AB63&gt;0,$AB63,0)</formula>
    </cfRule>
  </conditionalFormatting>
  <conditionalFormatting sqref="P63">
    <cfRule type="cellIs" dxfId="69" priority="47" stopIfTrue="1" operator="equal">
      <formula>IF(SIGN($AC63)=1,$AD63,0)</formula>
    </cfRule>
    <cfRule type="expression" dxfId="68" priority="48" stopIfTrue="1">
      <formula>IF($AC63&lt;0,$AC63,0)</formula>
    </cfRule>
    <cfRule type="expression" dxfId="67" priority="49" stopIfTrue="1">
      <formula>IF($AC63&gt;0,$AC63,0)</formula>
    </cfRule>
  </conditionalFormatting>
  <conditionalFormatting sqref="F63">
    <cfRule type="expression" dxfId="66" priority="50" stopIfTrue="1">
      <formula>IF($W63&lt;0,$W63,0)</formula>
    </cfRule>
    <cfRule type="cellIs" dxfId="65" priority="51" stopIfTrue="1" operator="equal">
      <formula>IF(SIGN($W63)=1,$Z63,0)</formula>
    </cfRule>
    <cfRule type="expression" dxfId="64" priority="52" stopIfTrue="1">
      <formula>IF($W63&gt;0,$W63,0)</formula>
    </cfRule>
  </conditionalFormatting>
  <conditionalFormatting sqref="H63">
    <cfRule type="cellIs" dxfId="63" priority="53" stopIfTrue="1" operator="equal">
      <formula>IF(SIGN($X63)=1,$Z63,0)</formula>
    </cfRule>
    <cfRule type="expression" dxfId="62" priority="54" stopIfTrue="1">
      <formula>IF($X63&lt;0,$X63,0)</formula>
    </cfRule>
    <cfRule type="expression" dxfId="61" priority="55" stopIfTrue="1">
      <formula>IF($X63&gt;0,$X63,0)</formula>
    </cfRule>
  </conditionalFormatting>
  <conditionalFormatting sqref="J63">
    <cfRule type="expression" dxfId="60" priority="56" stopIfTrue="1">
      <formula>IF($Y63&lt;0,$Y63,0)</formula>
    </cfRule>
    <cfRule type="cellIs" dxfId="59" priority="57" stopIfTrue="1" operator="equal">
      <formula>IF(SIGN($Y63)=1,$Z63,0)</formula>
    </cfRule>
    <cfRule type="expression" dxfId="58" priority="58" stopIfTrue="1">
      <formula>IF($Y63&gt;0,$Y63,0)</formula>
    </cfRule>
  </conditionalFormatting>
  <conditionalFormatting sqref="K63 M63 Q63 O63 I63">
    <cfRule type="cellIs" dxfId="57" priority="59" stopIfTrue="1" operator="lessThan">
      <formula>0</formula>
    </cfRule>
  </conditionalFormatting>
  <conditionalFormatting sqref="G63">
    <cfRule type="cellIs" dxfId="56" priority="60" stopIfTrue="1" operator="equal">
      <formula>"""o"""</formula>
    </cfRule>
  </conditionalFormatting>
  <conditionalFormatting sqref="N64">
    <cfRule type="cellIs" dxfId="55" priority="24" stopIfTrue="1" operator="equal">
      <formula>IF(SIGN($AB64)=1,$AD64,0)</formula>
    </cfRule>
    <cfRule type="expression" dxfId="54" priority="25" stopIfTrue="1">
      <formula>IF($AB64&lt;0,$AB64,0)</formula>
    </cfRule>
    <cfRule type="expression" dxfId="53" priority="26" stopIfTrue="1">
      <formula>IF($AB64&gt;0,$AB64,0)</formula>
    </cfRule>
  </conditionalFormatting>
  <conditionalFormatting sqref="P64">
    <cfRule type="cellIs" dxfId="52" priority="27" stopIfTrue="1" operator="equal">
      <formula>IF(SIGN($AC64)=1,$AD64,0)</formula>
    </cfRule>
    <cfRule type="expression" dxfId="51" priority="28" stopIfTrue="1">
      <formula>IF($AC64&lt;0,$AC64,0)</formula>
    </cfRule>
    <cfRule type="expression" dxfId="50" priority="29" stopIfTrue="1">
      <formula>IF($AC64&gt;0,$AC64,0)</formula>
    </cfRule>
  </conditionalFormatting>
  <conditionalFormatting sqref="F64">
    <cfRule type="expression" dxfId="49" priority="30" stopIfTrue="1">
      <formula>IF($W64&lt;0,$W64,0)</formula>
    </cfRule>
    <cfRule type="cellIs" dxfId="48" priority="31" stopIfTrue="1" operator="equal">
      <formula>IF(SIGN($W64)=1,$Z64,0)</formula>
    </cfRule>
    <cfRule type="expression" dxfId="47" priority="32" stopIfTrue="1">
      <formula>IF($W64&gt;0,$W64,0)</formula>
    </cfRule>
  </conditionalFormatting>
  <conditionalFormatting sqref="H64">
    <cfRule type="cellIs" dxfId="46" priority="33" stopIfTrue="1" operator="equal">
      <formula>IF(SIGN($X64)=1,$Z64,0)</formula>
    </cfRule>
    <cfRule type="expression" dxfId="45" priority="34" stopIfTrue="1">
      <formula>IF($X64&lt;0,$X64,0)</formula>
    </cfRule>
    <cfRule type="expression" dxfId="44" priority="35" stopIfTrue="1">
      <formula>IF($X64&gt;0,$X64,0)</formula>
    </cfRule>
  </conditionalFormatting>
  <conditionalFormatting sqref="J64">
    <cfRule type="expression" dxfId="43" priority="36" stopIfTrue="1">
      <formula>IF($Y64&lt;0,$Y64,0)</formula>
    </cfRule>
    <cfRule type="cellIs" dxfId="42" priority="37" stopIfTrue="1" operator="equal">
      <formula>IF(SIGN($Y64)=1,$Z64,0)</formula>
    </cfRule>
    <cfRule type="expression" dxfId="41" priority="38" stopIfTrue="1">
      <formula>IF($Y64&gt;0,$Y64,0)</formula>
    </cfRule>
  </conditionalFormatting>
  <conditionalFormatting sqref="I64 O64 Q64 M64 K64">
    <cfRule type="cellIs" dxfId="40" priority="39" stopIfTrue="1" operator="lessThan">
      <formula>0</formula>
    </cfRule>
  </conditionalFormatting>
  <conditionalFormatting sqref="G64">
    <cfRule type="cellIs" dxfId="39" priority="40" stopIfTrue="1" operator="equal">
      <formula>"""o"""</formula>
    </cfRule>
  </conditionalFormatting>
  <conditionalFormatting sqref="L62">
    <cfRule type="cellIs" dxfId="38" priority="1" stopIfTrue="1" operator="equal">
      <formula>IF(SIGN($AA62)=1,$AD62,0)</formula>
    </cfRule>
    <cfRule type="expression" dxfId="37" priority="2" stopIfTrue="1">
      <formula>IF($AA62&lt;0,$AA62,0)</formula>
    </cfRule>
    <cfRule type="expression" dxfId="36" priority="3" stopIfTrue="1">
      <formula>IF($AA62&gt;0,$AA62,0)</formula>
    </cfRule>
  </conditionalFormatting>
  <conditionalFormatting sqref="N62">
    <cfRule type="cellIs" dxfId="35" priority="4" stopIfTrue="1" operator="equal">
      <formula>IF(SIGN($AB62)=1,$AD62,0)</formula>
    </cfRule>
    <cfRule type="expression" dxfId="34" priority="5" stopIfTrue="1">
      <formula>IF($AB62&lt;0,$AB62,0)</formula>
    </cfRule>
    <cfRule type="expression" dxfId="33" priority="6" stopIfTrue="1">
      <formula>IF($AB62&gt;0,$AB62,0)</formula>
    </cfRule>
  </conditionalFormatting>
  <conditionalFormatting sqref="P62">
    <cfRule type="cellIs" dxfId="32" priority="7" stopIfTrue="1" operator="equal">
      <formula>IF(SIGN($AC62)=1,$AD62,0)</formula>
    </cfRule>
    <cfRule type="expression" dxfId="31" priority="8" stopIfTrue="1">
      <formula>IF($AC62&lt;0,$AC62,0)</formula>
    </cfRule>
    <cfRule type="expression" dxfId="30" priority="9" stopIfTrue="1">
      <formula>IF($AC62&gt;0,$AC62,0)</formula>
    </cfRule>
  </conditionalFormatting>
  <conditionalFormatting sqref="F62">
    <cfRule type="expression" dxfId="29" priority="10" stopIfTrue="1">
      <formula>IF($W62&lt;0,$W62,0)</formula>
    </cfRule>
    <cfRule type="cellIs" dxfId="28" priority="11" stopIfTrue="1" operator="equal">
      <formula>IF(SIGN($W62)=1,$Z62,0)</formula>
    </cfRule>
    <cfRule type="expression" dxfId="27" priority="12" stopIfTrue="1">
      <formula>IF($W62&gt;0,$W62,0)</formula>
    </cfRule>
  </conditionalFormatting>
  <conditionalFormatting sqref="H62">
    <cfRule type="cellIs" dxfId="26" priority="13" stopIfTrue="1" operator="equal">
      <formula>IF(SIGN($X62)=1,$Z62,0)</formula>
    </cfRule>
    <cfRule type="expression" dxfId="25" priority="14" stopIfTrue="1">
      <formula>IF($X62&lt;0,$X62,0)</formula>
    </cfRule>
    <cfRule type="expression" dxfId="24" priority="15" stopIfTrue="1">
      <formula>IF($X62&gt;0,$X62,0)</formula>
    </cfRule>
  </conditionalFormatting>
  <conditionalFormatting sqref="J62">
    <cfRule type="expression" dxfId="23" priority="16" stopIfTrue="1">
      <formula>IF($Y62&lt;0,$Y62,0)</formula>
    </cfRule>
    <cfRule type="cellIs" dxfId="22" priority="17" stopIfTrue="1" operator="equal">
      <formula>IF(SIGN($Y62)=1,$Z62,0)</formula>
    </cfRule>
    <cfRule type="expression" dxfId="21" priority="18" stopIfTrue="1">
      <formula>IF($Y62&gt;0,$Y62,0)</formula>
    </cfRule>
  </conditionalFormatting>
  <conditionalFormatting sqref="K62 M62 Q62 O62 I62">
    <cfRule type="cellIs" dxfId="20" priority="19" stopIfTrue="1" operator="lessThan">
      <formula>0</formula>
    </cfRule>
  </conditionalFormatting>
  <conditionalFormatting sqref="G62">
    <cfRule type="cellIs" dxfId="19" priority="20" stopIfTrue="1" operator="equal">
      <formula>"""o"""</formula>
    </cfRule>
  </conditionalFormatting>
  <pageMargins left="0.23622047244094491" right="0.23622047244094491" top="0.39370078740157483" bottom="0.35433070866141736" header="0.31496062992125984" footer="0.31496062992125984"/>
  <pageSetup paperSize="9" scale="9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92D050"/>
  </sheetPr>
  <dimension ref="A3:AD20"/>
  <sheetViews>
    <sheetView workbookViewId="0">
      <selection activeCell="AG18" sqref="AG18"/>
    </sheetView>
  </sheetViews>
  <sheetFormatPr defaultRowHeight="14.4"/>
  <cols>
    <col min="1" max="1" width="4.33203125" style="62" customWidth="1"/>
    <col min="2" max="2" width="21.5546875" style="62" customWidth="1"/>
    <col min="3" max="3" width="4.88671875" style="62" customWidth="1"/>
    <col min="4" max="4" width="12.44140625" style="62" customWidth="1"/>
    <col min="5" max="5" width="6.109375" style="62" customWidth="1"/>
    <col min="6" max="6" width="4.5546875" customWidth="1"/>
    <col min="7" max="7" width="1.88671875" customWidth="1"/>
    <col min="8" max="8" width="4.5546875" customWidth="1"/>
    <col min="9" max="9" width="1.6640625" customWidth="1"/>
    <col min="10" max="10" width="4.5546875" customWidth="1"/>
    <col min="11" max="11" width="2" customWidth="1"/>
    <col min="12" max="12" width="4.5546875" customWidth="1"/>
    <col min="13" max="13" width="2" customWidth="1"/>
    <col min="14" max="14" width="4.5546875" customWidth="1"/>
    <col min="15" max="15" width="2" customWidth="1"/>
    <col min="16" max="16" width="4.5546875" customWidth="1"/>
    <col min="17" max="17" width="2" customWidth="1"/>
    <col min="18" max="20" width="5.44140625" customWidth="1"/>
    <col min="22" max="30" width="4.88671875" hidden="1" customWidth="1"/>
  </cols>
  <sheetData>
    <row r="3" spans="1:30">
      <c r="B3" s="63" t="s">
        <v>12</v>
      </c>
    </row>
    <row r="5" spans="1:30">
      <c r="B5" s="62" t="s">
        <v>13</v>
      </c>
    </row>
    <row r="6" spans="1:30">
      <c r="B6" s="62" t="s">
        <v>14</v>
      </c>
    </row>
    <row r="7" spans="1:30">
      <c r="B7" s="62" t="s">
        <v>15</v>
      </c>
    </row>
    <row r="8" spans="1:30" ht="9.75" customHeight="1"/>
    <row r="9" spans="1:30">
      <c r="B9" s="62" t="s">
        <v>17</v>
      </c>
    </row>
    <row r="10" spans="1:30">
      <c r="B10" s="62" t="s">
        <v>16</v>
      </c>
    </row>
    <row r="11" spans="1:30">
      <c r="B11" s="62" t="s">
        <v>18</v>
      </c>
    </row>
    <row r="13" spans="1:30" ht="13.2">
      <c r="A13" s="253" t="s">
        <v>0</v>
      </c>
      <c r="B13" s="249" t="s">
        <v>1</v>
      </c>
      <c r="C13" s="251" t="s">
        <v>2</v>
      </c>
      <c r="D13" s="253" t="s">
        <v>3</v>
      </c>
      <c r="E13" s="253" t="s">
        <v>4</v>
      </c>
      <c r="F13" s="255" t="s">
        <v>5</v>
      </c>
      <c r="G13" s="256"/>
      <c r="H13" s="256"/>
      <c r="I13" s="256"/>
      <c r="J13" s="256"/>
      <c r="K13" s="257"/>
      <c r="L13" s="258" t="s">
        <v>6</v>
      </c>
      <c r="M13" s="256"/>
      <c r="N13" s="256"/>
      <c r="O13" s="256"/>
      <c r="P13" s="256"/>
      <c r="Q13" s="259"/>
      <c r="R13" s="253" t="s">
        <v>7</v>
      </c>
      <c r="S13" s="246" t="s">
        <v>8</v>
      </c>
      <c r="T13" s="246" t="s">
        <v>9</v>
      </c>
    </row>
    <row r="14" spans="1:30" ht="13.2">
      <c r="A14" s="254"/>
      <c r="B14" s="250"/>
      <c r="C14" s="252"/>
      <c r="D14" s="254"/>
      <c r="E14" s="254"/>
      <c r="F14" s="261">
        <v>1</v>
      </c>
      <c r="G14" s="262"/>
      <c r="H14" s="263">
        <v>2</v>
      </c>
      <c r="I14" s="264"/>
      <c r="J14" s="264">
        <v>3</v>
      </c>
      <c r="K14" s="265"/>
      <c r="L14" s="266">
        <v>1</v>
      </c>
      <c r="M14" s="267"/>
      <c r="N14" s="264">
        <v>2</v>
      </c>
      <c r="O14" s="264"/>
      <c r="P14" s="264">
        <v>3</v>
      </c>
      <c r="Q14" s="268"/>
      <c r="R14" s="260"/>
      <c r="S14" s="247"/>
      <c r="T14" s="248"/>
      <c r="V14" s="5" t="e">
        <f>IF(E14&lt;125.441,10^(1.056683941*((LOG10(E14/125.441))^2)),1)</f>
        <v>#NUM!</v>
      </c>
      <c r="W14" s="24">
        <f>IF(G14="z",F14,IF(G14="x",F14*(-1),0))</f>
        <v>0</v>
      </c>
      <c r="X14" s="24">
        <f>IF(I14="z",H14,IF(I14="x",H14*(-1),0))</f>
        <v>0</v>
      </c>
      <c r="Y14" s="24">
        <f>IF(K14="z",J14,IF(K14="x",J14*(-1),0))</f>
        <v>0</v>
      </c>
      <c r="Z14" s="25">
        <f>IF(AND(W14&lt;0,X14&lt;0,Y14&lt;0),0,MAX(W14:Y14))</f>
        <v>0</v>
      </c>
      <c r="AA14" s="24">
        <f>IF(M14="z",L14,IF(M14="x",L14*(-1),0))</f>
        <v>0</v>
      </c>
      <c r="AB14" s="24">
        <f>IF(O14="z",N14,IF(O14="x",N14*(-1),0))</f>
        <v>0</v>
      </c>
      <c r="AC14" s="24">
        <f>IF(Q14="z",P14,IF(Q14="x",P14*(-1),0))</f>
        <v>0</v>
      </c>
      <c r="AD14" s="25">
        <f>IF(AND(AA14&lt;0,AB14&lt;0,AC14&lt;0),0,MAX(AA14:AC14))</f>
        <v>0</v>
      </c>
    </row>
    <row r="15" spans="1:30" ht="13.2">
      <c r="A15" s="9">
        <v>5</v>
      </c>
      <c r="B15" s="10"/>
      <c r="C15" s="11"/>
      <c r="D15" s="10"/>
      <c r="E15" s="12"/>
      <c r="F15" s="13"/>
      <c r="G15" s="14"/>
      <c r="H15" s="15"/>
      <c r="I15" s="16"/>
      <c r="J15" s="17"/>
      <c r="K15" s="18"/>
      <c r="L15" s="13"/>
      <c r="M15" s="19"/>
      <c r="N15" s="17"/>
      <c r="O15" s="19"/>
      <c r="P15" s="17"/>
      <c r="Q15" s="20"/>
      <c r="R15" s="21" t="str">
        <f>IF(ISBLANK(E15)=TRUE,"",(Z15+AD15))</f>
        <v/>
      </c>
      <c r="S15" s="49" t="str">
        <f>IF(ISBLANK(E15)=TRUE," ",ROUND(V15*R15,2))</f>
        <v xml:space="preserve"> </v>
      </c>
      <c r="T15" s="48" t="e">
        <f>IF(A15="","",VLOOKUP(A15,#REF!,2,FALSE))</f>
        <v>#REF!</v>
      </c>
      <c r="V15" s="5" t="e">
        <f>IF(E15&lt;125.441,10^(1.056683941*((LOG10(E15/125.441))^2)),1)</f>
        <v>#NUM!</v>
      </c>
      <c r="W15" s="24">
        <f>IF(G15="z",F15,IF(G15="x",F15*(-1),0))</f>
        <v>0</v>
      </c>
      <c r="X15" s="24">
        <f>IF(I15="z",H15,IF(I15="x",H15*(-1),0))</f>
        <v>0</v>
      </c>
      <c r="Y15" s="24">
        <f>IF(K15="z",J15,IF(K15="x",J15*(-1),0))</f>
        <v>0</v>
      </c>
      <c r="Z15" s="25">
        <f>IF(AND(W15&lt;0,X15&lt;0,Y15&lt;0),0,MAX(W15:Y15))</f>
        <v>0</v>
      </c>
      <c r="AA15" s="24">
        <f>IF(M15="z",L15,IF(M15="x",L15*(-1),0))</f>
        <v>0</v>
      </c>
      <c r="AB15" s="24">
        <f>IF(O15="z",N15,IF(O15="x",N15*(-1),0))</f>
        <v>0</v>
      </c>
      <c r="AC15" s="24">
        <f>IF(Q15="z",P15,IF(Q15="x",P15*(-1),0))</f>
        <v>0</v>
      </c>
      <c r="AD15" s="25">
        <f>IF(AND(AA15&lt;0,AB15&lt;0,AC15&lt;0),0,MAX(AA15:AC15))</f>
        <v>0</v>
      </c>
    </row>
    <row r="16" spans="1:30" ht="13.2">
      <c r="A16" s="9">
        <v>1</v>
      </c>
      <c r="B16" s="26"/>
      <c r="C16" s="27">
        <v>90</v>
      </c>
      <c r="D16" s="26"/>
      <c r="E16" s="28">
        <v>55</v>
      </c>
      <c r="F16" s="13">
        <v>45</v>
      </c>
      <c r="G16" s="14" t="s">
        <v>10</v>
      </c>
      <c r="H16" s="15">
        <v>50</v>
      </c>
      <c r="I16" s="16" t="s">
        <v>11</v>
      </c>
      <c r="J16" s="17">
        <v>50</v>
      </c>
      <c r="K16" s="18"/>
      <c r="L16" s="13">
        <v>60</v>
      </c>
      <c r="M16" s="19" t="s">
        <v>10</v>
      </c>
      <c r="N16" s="17">
        <v>65</v>
      </c>
      <c r="O16" s="19" t="s">
        <v>11</v>
      </c>
      <c r="P16" s="17">
        <v>65</v>
      </c>
      <c r="Q16" s="20" t="s">
        <v>11</v>
      </c>
      <c r="R16" s="21">
        <f>IF(ISBLANK(E16)=TRUE,"",(Z16+AD16))</f>
        <v>105</v>
      </c>
      <c r="S16" s="49">
        <f>IF(ISBLANK(E16)=TRUE," ",ROUND(V16*R16,2))</f>
        <v>143.44</v>
      </c>
      <c r="T16" s="48" t="e">
        <f>IF(A16="","",VLOOKUP(A16,#REF!,2,FALSE))</f>
        <v>#REF!</v>
      </c>
      <c r="V16" s="5">
        <f>IF(E16&lt;125.441,10^(1.056683941*((LOG10(E16/125.441))^2)),1)</f>
        <v>1.366114076194604</v>
      </c>
      <c r="W16" s="24">
        <f>IF(G16="z",F16,IF(G16="x",F16*(-1),0))</f>
        <v>45</v>
      </c>
      <c r="X16" s="24">
        <f>IF(I16="z",H16,IF(I16="x",H16*(-1),0))</f>
        <v>-50</v>
      </c>
      <c r="Y16" s="24">
        <f>IF(K16="z",J16,IF(K16="x",J16*(-1),0))</f>
        <v>0</v>
      </c>
      <c r="Z16" s="25">
        <f>IF(AND(W16&lt;0,X16&lt;0,Y16&lt;0),0,MAX(W16:Y16))</f>
        <v>45</v>
      </c>
      <c r="AA16" s="24">
        <f>IF(M16="z",L16,IF(M16="x",L16*(-1),0))</f>
        <v>60</v>
      </c>
      <c r="AB16" s="24">
        <f>IF(O16="z",N16,IF(O16="x",N16*(-1),0))</f>
        <v>-65</v>
      </c>
      <c r="AC16" s="24">
        <f>IF(Q16="z",P16,IF(Q16="x",P16*(-1),0))</f>
        <v>-65</v>
      </c>
      <c r="AD16" s="25">
        <f>IF(AND(AA16&lt;0,AB16&lt;0,AC16&lt;0),0,MAX(AA16:AC16))</f>
        <v>60</v>
      </c>
    </row>
    <row r="17" spans="1:30" ht="13.2">
      <c r="A17" s="29">
        <v>3</v>
      </c>
      <c r="B17" s="30"/>
      <c r="C17" s="31"/>
      <c r="D17" s="30"/>
      <c r="E17" s="32"/>
      <c r="F17" s="33"/>
      <c r="G17" s="34"/>
      <c r="H17" s="15"/>
      <c r="I17" s="16"/>
      <c r="J17" s="17"/>
      <c r="K17" s="18"/>
      <c r="L17" s="13"/>
      <c r="M17" s="19"/>
      <c r="N17" s="17"/>
      <c r="O17" s="19"/>
      <c r="P17" s="17"/>
      <c r="Q17" s="20"/>
      <c r="R17" s="21" t="str">
        <f>IF(ISBLANK(E17)=TRUE,"",(Z17+AD17))</f>
        <v/>
      </c>
      <c r="S17" s="49" t="str">
        <f>IF(ISBLANK(E17)=TRUE," ",ROUND(V17*R17,2))</f>
        <v xml:space="preserve"> </v>
      </c>
      <c r="T17" s="48" t="e">
        <f>IF(A17="","",VLOOKUP(A17,#REF!,2,FALSE))</f>
        <v>#REF!</v>
      </c>
      <c r="V17" s="5" t="e">
        <f>IF(E17&lt;125.441,10^(1.056683941*((LOG10(E17/125.441))^2)),1)</f>
        <v>#NUM!</v>
      </c>
      <c r="W17" s="24">
        <f>IF(G17="z",F17,IF(G17="x",F17*(-1),0))</f>
        <v>0</v>
      </c>
      <c r="X17" s="24">
        <f>IF(I17="z",H17,IF(I17="x",H17*(-1),0))</f>
        <v>0</v>
      </c>
      <c r="Y17" s="24">
        <f>IF(K17="z",J17,IF(K17="x",J17*(-1),0))</f>
        <v>0</v>
      </c>
      <c r="Z17" s="25">
        <f>IF(AND(W17&lt;0,X17&lt;0,Y17&lt;0),0,MAX(W17:Y17))</f>
        <v>0</v>
      </c>
      <c r="AA17" s="24">
        <f>IF(M17="z",L17,IF(M17="x",L17*(-1),0))</f>
        <v>0</v>
      </c>
      <c r="AB17" s="24">
        <f>IF(O17="z",N17,IF(O17="x",N17*(-1),0))</f>
        <v>0</v>
      </c>
      <c r="AC17" s="24">
        <f>IF(Q17="z",P17,IF(Q17="x",P17*(-1),0))</f>
        <v>0</v>
      </c>
      <c r="AD17" s="25">
        <f>IF(AND(AA17&lt;0,AB17&lt;0,AC17&lt;0),0,MAX(AA17:AC17))</f>
        <v>0</v>
      </c>
    </row>
    <row r="20" spans="1:30">
      <c r="H20" s="65" t="s">
        <v>10</v>
      </c>
      <c r="I20" s="63"/>
      <c r="J20" s="65" t="s">
        <v>11</v>
      </c>
      <c r="K20" s="64"/>
      <c r="L20" s="64" t="s">
        <v>19</v>
      </c>
      <c r="M20" s="64"/>
      <c r="N20" s="64"/>
    </row>
  </sheetData>
  <mergeCells count="16">
    <mergeCell ref="A13:A14"/>
    <mergeCell ref="F13:K13"/>
    <mergeCell ref="L13:Q13"/>
    <mergeCell ref="R13:R14"/>
    <mergeCell ref="F14:G14"/>
    <mergeCell ref="H14:I14"/>
    <mergeCell ref="J14:K14"/>
    <mergeCell ref="L14:M14"/>
    <mergeCell ref="N14:O14"/>
    <mergeCell ref="P14:Q14"/>
    <mergeCell ref="S13:S14"/>
    <mergeCell ref="T13:T14"/>
    <mergeCell ref="B13:B14"/>
    <mergeCell ref="C13:C14"/>
    <mergeCell ref="D13:D14"/>
    <mergeCell ref="E13:E14"/>
  </mergeCells>
  <phoneticPr fontId="15" type="noConversion"/>
  <conditionalFormatting sqref="L15:L17">
    <cfRule type="cellIs" dxfId="18" priority="1" stopIfTrue="1" operator="equal">
      <formula>IF(SIGN($AA15)=1,$AD15,0)</formula>
    </cfRule>
    <cfRule type="expression" dxfId="17" priority="2" stopIfTrue="1">
      <formula>IF($AA15&lt;0,$AA15,0)</formula>
    </cfRule>
    <cfRule type="expression" dxfId="16" priority="3" stopIfTrue="1">
      <formula>IF($AA15&gt;0,$AA15,0)</formula>
    </cfRule>
  </conditionalFormatting>
  <conditionalFormatting sqref="N15:N17">
    <cfRule type="cellIs" dxfId="15" priority="4" stopIfTrue="1" operator="equal">
      <formula>IF(SIGN($AB15)=1,$AD15,0)</formula>
    </cfRule>
    <cfRule type="expression" dxfId="14" priority="4" stopIfTrue="1">
      <formula>IF($AB15&lt;0,$AB15,0)</formula>
    </cfRule>
    <cfRule type="expression" dxfId="13" priority="4" stopIfTrue="1">
      <formula>IF($AB15&gt;0,$AB15,0)</formula>
    </cfRule>
  </conditionalFormatting>
  <conditionalFormatting sqref="P15:P17">
    <cfRule type="cellIs" dxfId="12" priority="5" stopIfTrue="1" operator="equal">
      <formula>IF(SIGN($AC15)=1,$AD15,0)</formula>
    </cfRule>
    <cfRule type="expression" dxfId="11" priority="5" stopIfTrue="1">
      <formula>IF($AC15&lt;0,$AC15,0)</formula>
    </cfRule>
    <cfRule type="expression" dxfId="10" priority="5" stopIfTrue="1">
      <formula>IF($AC15&gt;0,$AC15,0)</formula>
    </cfRule>
  </conditionalFormatting>
  <conditionalFormatting sqref="F15:F17">
    <cfRule type="expression" dxfId="9" priority="6" stopIfTrue="1">
      <formula>IF($W15&lt;0,$W15,0)</formula>
    </cfRule>
    <cfRule type="cellIs" dxfId="8" priority="6" stopIfTrue="1" operator="equal">
      <formula>IF(SIGN($W15)=1,$Z15,0)</formula>
    </cfRule>
    <cfRule type="expression" dxfId="7" priority="6" stopIfTrue="1">
      <formula>IF($W15&gt;0,$W15,0)</formula>
    </cfRule>
  </conditionalFormatting>
  <conditionalFormatting sqref="H15:H17">
    <cfRule type="cellIs" dxfId="6" priority="7" stopIfTrue="1" operator="equal">
      <formula>IF(SIGN($X15)=1,$Z15,0)</formula>
    </cfRule>
    <cfRule type="expression" dxfId="5" priority="7" stopIfTrue="1">
      <formula>IF($X15&lt;0,$X15,0)</formula>
    </cfRule>
    <cfRule type="expression" dxfId="4" priority="7" stopIfTrue="1">
      <formula>IF($X15&gt;0,$X15,0)</formula>
    </cfRule>
  </conditionalFormatting>
  <conditionalFormatting sqref="J15:J17">
    <cfRule type="expression" dxfId="3" priority="8" stopIfTrue="1">
      <formula>IF($Y15&lt;0,$Y15,0)</formula>
    </cfRule>
    <cfRule type="cellIs" dxfId="2" priority="8" stopIfTrue="1" operator="equal">
      <formula>IF(SIGN($Y15)=1,$Z15,0)</formula>
    </cfRule>
    <cfRule type="expression" dxfId="1" priority="8" stopIfTrue="1">
      <formula>IF($Y15&gt;0,$Y15,0)</formula>
    </cfRule>
  </conditionalFormatting>
  <conditionalFormatting sqref="I15:I17">
    <cfRule type="cellIs" dxfId="0" priority="9" stopIfTrue="1" operator="lessThan">
      <formula>0</formula>
    </cfRule>
  </conditionalFormatting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protokół zawodów</vt:lpstr>
      <vt:lpstr>instrukcja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</dc:creator>
  <cp:lastModifiedBy>tal</cp:lastModifiedBy>
  <cp:lastPrinted>2018-09-29T16:22:53Z</cp:lastPrinted>
  <dcterms:created xsi:type="dcterms:W3CDTF">2009-09-22T09:54:21Z</dcterms:created>
  <dcterms:modified xsi:type="dcterms:W3CDTF">2018-10-19T10:16:03Z</dcterms:modified>
</cp:coreProperties>
</file>