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3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/>
</workbook>
</file>

<file path=xl/calcChain.xml><?xml version="1.0" encoding="utf-8"?>
<calcChain xmlns="http://schemas.openxmlformats.org/spreadsheetml/2006/main">
  <c r="N15" i="5"/>
  <c r="N17"/>
  <c r="N8"/>
  <c r="N16"/>
  <c r="N12"/>
  <c r="N18"/>
  <c r="N19"/>
  <c r="N20"/>
  <c r="N21"/>
  <c r="J15"/>
  <c r="J17"/>
  <c r="J8"/>
  <c r="J16"/>
  <c r="J12"/>
  <c r="J18"/>
  <c r="J19"/>
  <c r="J20"/>
  <c r="J21"/>
  <c r="F15"/>
  <c r="F17"/>
  <c r="F8"/>
  <c r="F16"/>
  <c r="F12"/>
  <c r="F18"/>
  <c r="F19"/>
  <c r="F20"/>
  <c r="F21"/>
  <c r="O21" l="1"/>
  <c r="P21" s="1"/>
  <c r="O19"/>
  <c r="O20"/>
  <c r="P20" s="1"/>
  <c r="O18"/>
  <c r="O16"/>
  <c r="P16" s="1"/>
  <c r="O17"/>
  <c r="P17" s="1"/>
  <c r="P18"/>
  <c r="P19"/>
  <c r="O12"/>
  <c r="P12" s="1"/>
  <c r="O8"/>
  <c r="P8" s="1"/>
  <c r="O15"/>
  <c r="P15" s="1"/>
  <c r="N22"/>
  <c r="J22"/>
  <c r="N6"/>
  <c r="J6"/>
  <c r="F22"/>
  <c r="F6"/>
  <c r="F23"/>
  <c r="F9"/>
  <c r="F10"/>
  <c r="F13"/>
  <c r="F11"/>
  <c r="F5"/>
  <c r="F14"/>
  <c r="J32" i="4"/>
  <c r="F43"/>
  <c r="F42"/>
  <c r="F41"/>
  <c r="F40"/>
  <c r="F39"/>
  <c r="F38"/>
  <c r="F24"/>
  <c r="F35"/>
  <c r="F22"/>
  <c r="F10"/>
  <c r="F8"/>
  <c r="F25"/>
  <c r="F13"/>
  <c r="F23"/>
  <c r="F7"/>
  <c r="F17"/>
  <c r="F33"/>
  <c r="F34"/>
  <c r="F6"/>
  <c r="F27"/>
  <c r="F9"/>
  <c r="F18"/>
  <c r="F29"/>
  <c r="F37"/>
  <c r="F28"/>
  <c r="F12"/>
  <c r="F15"/>
  <c r="F31"/>
  <c r="F20"/>
  <c r="F21"/>
  <c r="F36"/>
  <c r="F5"/>
  <c r="F16"/>
  <c r="F19"/>
  <c r="F26"/>
  <c r="F32"/>
  <c r="F30"/>
  <c r="F14"/>
  <c r="F7" i="5"/>
  <c r="F11" i="4"/>
  <c r="J21"/>
  <c r="E6" i="3"/>
  <c r="I6"/>
  <c r="M6"/>
  <c r="N6"/>
  <c r="E7"/>
  <c r="I7"/>
  <c r="M7"/>
  <c r="N7"/>
  <c r="E8"/>
  <c r="I8"/>
  <c r="M8"/>
  <c r="N8"/>
  <c r="E10"/>
  <c r="I10"/>
  <c r="M10"/>
  <c r="N10"/>
  <c r="O10"/>
  <c r="E11"/>
  <c r="I11"/>
  <c r="M11"/>
  <c r="N11"/>
  <c r="E12"/>
  <c r="I12"/>
  <c r="M12"/>
  <c r="N12"/>
  <c r="E14"/>
  <c r="I14"/>
  <c r="M14"/>
  <c r="N14"/>
  <c r="E15"/>
  <c r="I15"/>
  <c r="M15"/>
  <c r="N15"/>
  <c r="O15"/>
  <c r="E16"/>
  <c r="I16"/>
  <c r="M16"/>
  <c r="N16"/>
  <c r="E17"/>
  <c r="I17"/>
  <c r="M17"/>
  <c r="N17"/>
  <c r="E19"/>
  <c r="I19"/>
  <c r="M19"/>
  <c r="N19"/>
  <c r="E20"/>
  <c r="I20"/>
  <c r="M20"/>
  <c r="N20"/>
  <c r="O20"/>
  <c r="E21"/>
  <c r="I21"/>
  <c r="M21"/>
  <c r="N21"/>
  <c r="E22"/>
  <c r="I22"/>
  <c r="M22"/>
  <c r="N22"/>
  <c r="E24"/>
  <c r="I24"/>
  <c r="M24"/>
  <c r="N24"/>
  <c r="E25"/>
  <c r="I25"/>
  <c r="M25"/>
  <c r="N25"/>
  <c r="O25"/>
  <c r="E26"/>
  <c r="I26"/>
  <c r="M26"/>
  <c r="N26"/>
  <c r="E27"/>
  <c r="I27"/>
  <c r="M27"/>
  <c r="N27"/>
  <c r="E29"/>
  <c r="I29"/>
  <c r="M29"/>
  <c r="N29"/>
  <c r="E30"/>
  <c r="I30"/>
  <c r="M30"/>
  <c r="N30"/>
  <c r="E31"/>
  <c r="I31"/>
  <c r="M31"/>
  <c r="N31"/>
  <c r="E33"/>
  <c r="I33"/>
  <c r="M33"/>
  <c r="N33"/>
  <c r="E34"/>
  <c r="I34"/>
  <c r="M34"/>
  <c r="N34"/>
  <c r="E36"/>
  <c r="I36"/>
  <c r="M36"/>
  <c r="N36"/>
  <c r="E37"/>
  <c r="I37"/>
  <c r="M37"/>
  <c r="N37"/>
  <c r="E6" i="2"/>
  <c r="I6"/>
  <c r="M6"/>
  <c r="N6"/>
  <c r="E7"/>
  <c r="I7"/>
  <c r="M7"/>
  <c r="N7"/>
  <c r="E8"/>
  <c r="I8"/>
  <c r="M8"/>
  <c r="N8"/>
  <c r="E10"/>
  <c r="I10"/>
  <c r="M10"/>
  <c r="N10"/>
  <c r="E11"/>
  <c r="I11"/>
  <c r="M11"/>
  <c r="N11"/>
  <c r="E12"/>
  <c r="I12"/>
  <c r="M12"/>
  <c r="N12"/>
  <c r="E14"/>
  <c r="I14"/>
  <c r="M14"/>
  <c r="N14"/>
  <c r="E15"/>
  <c r="I15"/>
  <c r="M15"/>
  <c r="N15"/>
  <c r="E16"/>
  <c r="I16"/>
  <c r="M16"/>
  <c r="N16"/>
  <c r="E18"/>
  <c r="I18"/>
  <c r="M18"/>
  <c r="N18"/>
  <c r="E19"/>
  <c r="I19"/>
  <c r="M19"/>
  <c r="N19"/>
  <c r="E20"/>
  <c r="I20"/>
  <c r="M20"/>
  <c r="N20"/>
  <c r="E21"/>
  <c r="I21"/>
  <c r="M21"/>
  <c r="N21"/>
  <c r="E23"/>
  <c r="I23"/>
  <c r="M23"/>
  <c r="N23"/>
  <c r="E24"/>
  <c r="I24"/>
  <c r="M24"/>
  <c r="N24"/>
  <c r="E25"/>
  <c r="I25"/>
  <c r="M25"/>
  <c r="N25"/>
  <c r="E26"/>
  <c r="I26"/>
  <c r="M26"/>
  <c r="N26"/>
  <c r="E28"/>
  <c r="I28"/>
  <c r="M28"/>
  <c r="N28"/>
  <c r="E29"/>
  <c r="I29"/>
  <c r="M29"/>
  <c r="N29"/>
  <c r="E30"/>
  <c r="I30"/>
  <c r="M30"/>
  <c r="N30"/>
  <c r="E32"/>
  <c r="I32"/>
  <c r="M32"/>
  <c r="N32"/>
  <c r="E33"/>
  <c r="I33"/>
  <c r="M33"/>
  <c r="N33"/>
  <c r="E34"/>
  <c r="I34"/>
  <c r="M34"/>
  <c r="N34"/>
  <c r="E35"/>
  <c r="I35"/>
  <c r="M35"/>
  <c r="N35"/>
  <c r="E36"/>
  <c r="I36"/>
  <c r="M36"/>
  <c r="N36"/>
  <c r="E38"/>
  <c r="I38"/>
  <c r="M38"/>
  <c r="N38"/>
  <c r="E39"/>
  <c r="I39"/>
  <c r="M39"/>
  <c r="N39"/>
  <c r="O39"/>
  <c r="E41"/>
  <c r="I41"/>
  <c r="M41"/>
  <c r="N41"/>
  <c r="O41"/>
  <c r="E42"/>
  <c r="I42"/>
  <c r="M42"/>
  <c r="N42"/>
  <c r="E6" i="6"/>
  <c r="I6"/>
  <c r="M6"/>
  <c r="N6"/>
  <c r="E7"/>
  <c r="I7"/>
  <c r="M7"/>
  <c r="N7"/>
  <c r="O7"/>
  <c r="E10"/>
  <c r="I10"/>
  <c r="M10"/>
  <c r="N10"/>
  <c r="O10"/>
  <c r="E11"/>
  <c r="I11"/>
  <c r="M11"/>
  <c r="N11"/>
  <c r="E14"/>
  <c r="I14"/>
  <c r="M14"/>
  <c r="N14"/>
  <c r="E15"/>
  <c r="I15"/>
  <c r="M15"/>
  <c r="N15"/>
  <c r="O15"/>
  <c r="E16"/>
  <c r="I16"/>
  <c r="M16"/>
  <c r="N16"/>
  <c r="E17"/>
  <c r="I17"/>
  <c r="M17"/>
  <c r="N17"/>
  <c r="O17"/>
  <c r="E18"/>
  <c r="I18"/>
  <c r="M18"/>
  <c r="N18"/>
  <c r="E19"/>
  <c r="I19"/>
  <c r="M19"/>
  <c r="N19"/>
  <c r="O19"/>
  <c r="E20"/>
  <c r="I20"/>
  <c r="M20"/>
  <c r="N20"/>
  <c r="E22"/>
  <c r="I22"/>
  <c r="M22"/>
  <c r="N22"/>
  <c r="O22"/>
  <c r="E23"/>
  <c r="I23"/>
  <c r="M23"/>
  <c r="N23"/>
  <c r="E24"/>
  <c r="I24"/>
  <c r="M24"/>
  <c r="N24"/>
  <c r="O24"/>
  <c r="E27"/>
  <c r="I27"/>
  <c r="M27"/>
  <c r="N27"/>
  <c r="O27"/>
  <c r="E28"/>
  <c r="I28"/>
  <c r="M28"/>
  <c r="N28"/>
  <c r="E30"/>
  <c r="I30"/>
  <c r="M30"/>
  <c r="N30"/>
  <c r="E31"/>
  <c r="I31"/>
  <c r="M31"/>
  <c r="N31"/>
  <c r="O31"/>
  <c r="E32"/>
  <c r="I32"/>
  <c r="M32"/>
  <c r="N32"/>
  <c r="E33"/>
  <c r="I33"/>
  <c r="M33"/>
  <c r="N33"/>
  <c r="O33"/>
  <c r="E34"/>
  <c r="I34"/>
  <c r="M34"/>
  <c r="N34"/>
  <c r="E36"/>
  <c r="I36"/>
  <c r="M36"/>
  <c r="N36"/>
  <c r="O36"/>
  <c r="P36"/>
  <c r="J9" i="4"/>
  <c r="N9"/>
  <c r="J28"/>
  <c r="N28"/>
  <c r="N21"/>
  <c r="J29"/>
  <c r="N29"/>
  <c r="J12"/>
  <c r="N12"/>
  <c r="J18"/>
  <c r="N18"/>
  <c r="J5"/>
  <c r="N5"/>
  <c r="J31"/>
  <c r="N31"/>
  <c r="J15"/>
  <c r="N15"/>
  <c r="J36"/>
  <c r="N36"/>
  <c r="J37"/>
  <c r="N37"/>
  <c r="J20"/>
  <c r="N20"/>
  <c r="J26"/>
  <c r="N26"/>
  <c r="N32"/>
  <c r="J14"/>
  <c r="N14"/>
  <c r="J16"/>
  <c r="N16"/>
  <c r="J30"/>
  <c r="N30"/>
  <c r="J19"/>
  <c r="N19"/>
  <c r="J11"/>
  <c r="N11"/>
  <c r="J27"/>
  <c r="N27"/>
  <c r="J6"/>
  <c r="N6"/>
  <c r="J34"/>
  <c r="N34"/>
  <c r="J33"/>
  <c r="N33"/>
  <c r="J17"/>
  <c r="N17"/>
  <c r="J7"/>
  <c r="N7"/>
  <c r="J23"/>
  <c r="N23"/>
  <c r="J13"/>
  <c r="N13"/>
  <c r="J25"/>
  <c r="N25"/>
  <c r="J8"/>
  <c r="N8"/>
  <c r="J10"/>
  <c r="N10"/>
  <c r="J22"/>
  <c r="N22"/>
  <c r="J35"/>
  <c r="N35"/>
  <c r="J24"/>
  <c r="N24"/>
  <c r="J38"/>
  <c r="N38"/>
  <c r="J39"/>
  <c r="N39"/>
  <c r="J40"/>
  <c r="N40"/>
  <c r="J41"/>
  <c r="N41"/>
  <c r="J42"/>
  <c r="N42"/>
  <c r="J43"/>
  <c r="N43"/>
  <c r="J14" i="5"/>
  <c r="N14"/>
  <c r="J7"/>
  <c r="N7"/>
  <c r="J5"/>
  <c r="N5"/>
  <c r="J11"/>
  <c r="N11"/>
  <c r="J13"/>
  <c r="N13"/>
  <c r="J10"/>
  <c r="N10"/>
  <c r="J9"/>
  <c r="N9"/>
  <c r="J23"/>
  <c r="N23"/>
  <c r="E6" i="1"/>
  <c r="I6"/>
  <c r="M6"/>
  <c r="N6"/>
  <c r="E7"/>
  <c r="I7"/>
  <c r="M7"/>
  <c r="N7"/>
  <c r="O7"/>
  <c r="E8"/>
  <c r="I8"/>
  <c r="M8"/>
  <c r="N8"/>
  <c r="E9"/>
  <c r="I9"/>
  <c r="M9"/>
  <c r="N9"/>
  <c r="E11"/>
  <c r="I11"/>
  <c r="M11"/>
  <c r="N11"/>
  <c r="E12"/>
  <c r="I12"/>
  <c r="M12"/>
  <c r="N12"/>
  <c r="E13"/>
  <c r="I13"/>
  <c r="M13"/>
  <c r="N13"/>
  <c r="O13"/>
  <c r="E15"/>
  <c r="I15"/>
  <c r="M15"/>
  <c r="N15"/>
  <c r="E16"/>
  <c r="I16"/>
  <c r="M16"/>
  <c r="N16"/>
  <c r="O16"/>
  <c r="E17"/>
  <c r="I17"/>
  <c r="M17"/>
  <c r="N17"/>
  <c r="E18"/>
  <c r="I18"/>
  <c r="M18"/>
  <c r="N18"/>
  <c r="O18"/>
  <c r="E20"/>
  <c r="I20"/>
  <c r="M20"/>
  <c r="N20"/>
  <c r="E21"/>
  <c r="I21"/>
  <c r="M21"/>
  <c r="N21"/>
  <c r="O21"/>
  <c r="E22"/>
  <c r="I22"/>
  <c r="M22"/>
  <c r="N22"/>
  <c r="E23"/>
  <c r="I23"/>
  <c r="M23"/>
  <c r="N23"/>
  <c r="O23"/>
  <c r="E25"/>
  <c r="I25"/>
  <c r="M25"/>
  <c r="N25"/>
  <c r="E26"/>
  <c r="I26"/>
  <c r="M26"/>
  <c r="N26"/>
  <c r="E27"/>
  <c r="I27"/>
  <c r="M27"/>
  <c r="N27"/>
  <c r="E28"/>
  <c r="I28"/>
  <c r="M28"/>
  <c r="N28"/>
  <c r="O28"/>
  <c r="E30"/>
  <c r="I30"/>
  <c r="M30"/>
  <c r="N30"/>
  <c r="E31"/>
  <c r="I31"/>
  <c r="M31"/>
  <c r="N31"/>
  <c r="E32"/>
  <c r="I32"/>
  <c r="M32"/>
  <c r="N32"/>
  <c r="O32"/>
  <c r="E34"/>
  <c r="I34"/>
  <c r="M34"/>
  <c r="N34"/>
  <c r="E35"/>
  <c r="I35"/>
  <c r="M35"/>
  <c r="N35"/>
  <c r="E37"/>
  <c r="I37"/>
  <c r="M37"/>
  <c r="N37"/>
  <c r="E38"/>
  <c r="I38"/>
  <c r="M38"/>
  <c r="N38"/>
  <c r="O35"/>
  <c r="O24" i="3"/>
  <c r="O19"/>
  <c r="O14"/>
  <c r="O8"/>
  <c r="O38" i="1"/>
  <c r="P38"/>
  <c r="P34"/>
  <c r="O34"/>
  <c r="P31"/>
  <c r="O31"/>
  <c r="P32"/>
  <c r="O30"/>
  <c r="P30"/>
  <c r="O27"/>
  <c r="P27"/>
  <c r="O26"/>
  <c r="P26"/>
  <c r="O20"/>
  <c r="P23"/>
  <c r="P20"/>
  <c r="O15"/>
  <c r="P15"/>
  <c r="P18"/>
  <c r="O8"/>
  <c r="P8"/>
  <c r="P34" i="6"/>
  <c r="O34"/>
  <c r="O23"/>
  <c r="P24"/>
  <c r="P23"/>
  <c r="O18"/>
  <c r="P18"/>
  <c r="O14"/>
  <c r="P15"/>
  <c r="P14"/>
  <c r="P17"/>
  <c r="P19"/>
  <c r="O6"/>
  <c r="P7"/>
  <c r="P6"/>
  <c r="O38" i="2"/>
  <c r="P39"/>
  <c r="P38"/>
  <c r="P33"/>
  <c r="O33"/>
  <c r="O30"/>
  <c r="P30"/>
  <c r="P28"/>
  <c r="O28"/>
  <c r="P25"/>
  <c r="O25"/>
  <c r="O23"/>
  <c r="P23"/>
  <c r="P20"/>
  <c r="O20"/>
  <c r="O18"/>
  <c r="P18"/>
  <c r="P15"/>
  <c r="O15"/>
  <c r="O12"/>
  <c r="P12"/>
  <c r="P7"/>
  <c r="O7"/>
  <c r="P34" i="3"/>
  <c r="O34"/>
  <c r="P37" i="1"/>
  <c r="O37"/>
  <c r="P22"/>
  <c r="O22"/>
  <c r="P17"/>
  <c r="O17"/>
  <c r="P12"/>
  <c r="O12"/>
  <c r="O11"/>
  <c r="P11"/>
  <c r="P13"/>
  <c r="P6"/>
  <c r="O6"/>
  <c r="P7"/>
  <c r="O32" i="6"/>
  <c r="P32"/>
  <c r="O28"/>
  <c r="P28"/>
  <c r="P27"/>
  <c r="O20"/>
  <c r="P20"/>
  <c r="O16"/>
  <c r="P16"/>
  <c r="O11"/>
  <c r="P11"/>
  <c r="P10"/>
  <c r="O42" i="2"/>
  <c r="P42"/>
  <c r="P41"/>
  <c r="P36"/>
  <c r="O36"/>
  <c r="O34"/>
  <c r="P34"/>
  <c r="P32"/>
  <c r="O32"/>
  <c r="O29"/>
  <c r="P29"/>
  <c r="P26"/>
  <c r="O26"/>
  <c r="O24"/>
  <c r="P24"/>
  <c r="P21"/>
  <c r="O21"/>
  <c r="O19"/>
  <c r="P19"/>
  <c r="P16"/>
  <c r="O16"/>
  <c r="P14"/>
  <c r="O14"/>
  <c r="O11"/>
  <c r="P11"/>
  <c r="P8"/>
  <c r="O8"/>
  <c r="O6"/>
  <c r="P6"/>
  <c r="P36" i="3"/>
  <c r="O36"/>
  <c r="O33"/>
  <c r="P33"/>
  <c r="O30"/>
  <c r="P30"/>
  <c r="P27"/>
  <c r="O27"/>
  <c r="O22"/>
  <c r="P22"/>
  <c r="O17"/>
  <c r="P17"/>
  <c r="O12"/>
  <c r="P12"/>
  <c r="O7"/>
  <c r="P7"/>
  <c r="P35" i="1"/>
  <c r="O25"/>
  <c r="P25"/>
  <c r="P9"/>
  <c r="O9"/>
  <c r="O30" i="6"/>
  <c r="P31"/>
  <c r="P30"/>
  <c r="P35" i="2"/>
  <c r="O35"/>
  <c r="P10"/>
  <c r="O10"/>
  <c r="O37" i="3"/>
  <c r="P37"/>
  <c r="O31"/>
  <c r="P31"/>
  <c r="P29"/>
  <c r="O29"/>
  <c r="O26"/>
  <c r="P24"/>
  <c r="P26"/>
  <c r="O21"/>
  <c r="P20"/>
  <c r="P19"/>
  <c r="P21"/>
  <c r="P15"/>
  <c r="P14"/>
  <c r="P16"/>
  <c r="O16"/>
  <c r="O11"/>
  <c r="P10"/>
  <c r="P11"/>
  <c r="P6"/>
  <c r="P8"/>
  <c r="O6"/>
  <c r="P16" i="1"/>
  <c r="P22" i="6"/>
  <c r="P33"/>
  <c r="P28" i="1"/>
  <c r="O22" i="5" l="1"/>
  <c r="P22" s="1"/>
  <c r="O10"/>
  <c r="P10" s="1"/>
  <c r="O43" i="4"/>
  <c r="P43" s="1"/>
  <c r="O42"/>
  <c r="P42" s="1"/>
  <c r="O41"/>
  <c r="P41" s="1"/>
  <c r="O40"/>
  <c r="P40" s="1"/>
  <c r="O39"/>
  <c r="P39" s="1"/>
  <c r="O38"/>
  <c r="P38" s="1"/>
  <c r="O35"/>
  <c r="P35" s="1"/>
  <c r="O33"/>
  <c r="P33" s="1"/>
  <c r="O34"/>
  <c r="P34" s="1"/>
  <c r="O32"/>
  <c r="P32" s="1"/>
  <c r="O37"/>
  <c r="P37" s="1"/>
  <c r="O36"/>
  <c r="P36" s="1"/>
  <c r="O31"/>
  <c r="P31" s="1"/>
  <c r="O16"/>
  <c r="O11"/>
  <c r="O9"/>
  <c r="O10"/>
  <c r="O24"/>
  <c r="P24" s="1"/>
  <c r="O6"/>
  <c r="O25"/>
  <c r="O19"/>
  <c r="O30"/>
  <c r="P30" s="1"/>
  <c r="O15"/>
  <c r="O12"/>
  <c r="O7"/>
  <c r="P7" s="1"/>
  <c r="O8"/>
  <c r="O20"/>
  <c r="P20" s="1"/>
  <c r="O17"/>
  <c r="P17" s="1"/>
  <c r="O29"/>
  <c r="P29" s="1"/>
  <c r="O23"/>
  <c r="P23" s="1"/>
  <c r="O26"/>
  <c r="P26" s="1"/>
  <c r="O14"/>
  <c r="O22"/>
  <c r="O27"/>
  <c r="P27" s="1"/>
  <c r="O28"/>
  <c r="P28" s="1"/>
  <c r="O13"/>
  <c r="O18"/>
  <c r="O6" i="5"/>
  <c r="P6" s="1"/>
  <c r="P22" i="4"/>
  <c r="Q22" s="1"/>
  <c r="P25"/>
  <c r="O13" i="5"/>
  <c r="P13" s="1"/>
  <c r="O11"/>
  <c r="P11" s="1"/>
  <c r="O7"/>
  <c r="P7" s="1"/>
  <c r="O14"/>
  <c r="P14" s="1"/>
  <c r="O5"/>
  <c r="P5" s="1"/>
  <c r="O23"/>
  <c r="P23" s="1"/>
  <c r="O9"/>
  <c r="P9" s="1"/>
  <c r="O21" i="4"/>
  <c r="P21" s="1"/>
  <c r="O5"/>
  <c r="Q18" l="1"/>
  <c r="Q16"/>
  <c r="Q14"/>
  <c r="Q12"/>
  <c r="Q10"/>
  <c r="Q19"/>
  <c r="Q17"/>
  <c r="Q15"/>
  <c r="Q13"/>
  <c r="Q11"/>
  <c r="Q9"/>
  <c r="Q21"/>
  <c r="Q23"/>
  <c r="Q24"/>
  <c r="P8"/>
  <c r="P10"/>
  <c r="P9"/>
  <c r="P16"/>
  <c r="P19"/>
  <c r="P13"/>
  <c r="P18"/>
  <c r="P11"/>
  <c r="P5"/>
  <c r="P14"/>
  <c r="P15"/>
  <c r="P12"/>
  <c r="P6"/>
  <c r="Q6" s="1"/>
  <c r="Q23" i="5"/>
  <c r="Q14"/>
  <c r="Q7"/>
  <c r="Q16"/>
  <c r="Q13"/>
  <c r="Q10"/>
  <c r="Q8"/>
  <c r="Q17"/>
  <c r="Q15"/>
  <c r="Q12"/>
  <c r="Q9"/>
  <c r="Q6"/>
  <c r="Q11"/>
  <c r="Q20"/>
  <c r="Q21"/>
  <c r="Q22"/>
  <c r="Q5"/>
  <c r="Q18"/>
  <c r="Q19"/>
  <c r="Q8" i="4" l="1"/>
  <c r="Q25"/>
  <c r="Q27"/>
  <c r="Q29"/>
  <c r="Q31"/>
  <c r="Q33"/>
  <c r="Q35"/>
  <c r="Q37"/>
  <c r="Q5"/>
  <c r="Q20"/>
  <c r="Q26"/>
  <c r="Q28"/>
  <c r="Q30"/>
  <c r="Q32"/>
  <c r="Q34"/>
  <c r="Q36"/>
  <c r="Q38"/>
  <c r="Q7"/>
  <c r="Q42"/>
  <c r="Q43"/>
  <c r="Q39"/>
  <c r="Q41"/>
  <c r="Q40"/>
</calcChain>
</file>

<file path=xl/sharedStrings.xml><?xml version="1.0" encoding="utf-8"?>
<sst xmlns="http://schemas.openxmlformats.org/spreadsheetml/2006/main" count="321" uniqueCount="130">
  <si>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</si>
  <si>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</si>
  <si>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</si>
  <si>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</si>
  <si>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</si>
  <si>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</si>
  <si>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</si>
  <si>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</si>
  <si>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</si>
  <si>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</si>
  <si>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</si>
  <si>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</si>
  <si>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</si>
  <si>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</si>
  <si>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</si>
  <si>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</si>
  <si>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</si>
  <si>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</si>
  <si>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</si>
  <si>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</si>
  <si>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</si>
  <si>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</si>
  <si>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</si>
  <si>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</si>
  <si>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</si>
  <si>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</si>
  <si>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</si>
  <si>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</si>
  <si>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</si>
  <si>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</si>
  <si>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</si>
  <si>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</si>
  <si>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</si>
  <si>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</si>
  <si>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</si>
  <si>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</si>
  <si>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</si>
  <si>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</si>
  <si>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</si>
  <si>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</si>
  <si>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</si>
  <si>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</si>
  <si>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</si>
  <si>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</si>
  <si>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</si>
  <si>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</si>
  <si>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</si>
  <si>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</si>
  <si>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</si>
  <si>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</si>
  <si>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</si>
  <si>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</si>
  <si>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</si>
  <si>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</si>
  <si>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</si>
  <si>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</si>
  <si>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</si>
  <si>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</si>
  <si>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</si>
  <si>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</si>
  <si>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</si>
  <si>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</si>
  <si>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</si>
  <si>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</si>
  <si>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Grézl Jan</t>
  </si>
  <si>
    <t>Lutter Milan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</si>
  <si>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</si>
  <si>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</si>
  <si>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</si>
  <si>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</si>
  <si>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</si>
  <si>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</si>
  <si>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</si>
  <si>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</si>
  <si>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</si>
  <si>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</si>
  <si>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</si>
  <si>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</si>
  <si>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</si>
  <si>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</si>
  <si>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</si>
  <si>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</si>
  <si>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</si>
  <si>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</si>
  <si>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</si>
  <si>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</si>
  <si>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</si>
  <si>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</si>
  <si>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</si>
  <si>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</si>
  <si>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</si>
  <si>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</si>
  <si>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</si>
  <si>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</si>
  <si>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</si>
  <si>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</si>
  <si>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</si>
  <si>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</si>
  <si>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</si>
  <si>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</si>
  <si>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</si>
  <si>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</si>
  <si>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</si>
  <si>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</si>
  <si>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Ondruch Jakub</t>
  </si>
  <si>
    <t>Spurná Radka</t>
  </si>
  <si>
    <t>Kuřinová Zdena</t>
  </si>
  <si>
    <t>Stroupek David</t>
  </si>
  <si>
    <t>SUMMER WEIGHTLIFTING GAMES OLOMOUC 2019</t>
  </si>
  <si>
    <t>SPČ Olomouc</t>
  </si>
  <si>
    <t>Kolář David</t>
  </si>
  <si>
    <t>Pernica Libor</t>
  </si>
  <si>
    <t>Prudký David</t>
  </si>
  <si>
    <t>SKV Příbor</t>
  </si>
  <si>
    <t>Mičulek Martin</t>
  </si>
  <si>
    <t>Buček Jakub</t>
  </si>
  <si>
    <t>Kadlec Aleš</t>
  </si>
  <si>
    <t>TAK Hellas Brno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</si>
  <si>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Daniel Kolář st., Daniel Kolář, Lucie Hejníková</t>
    </r>
  </si>
  <si>
    <t>Dostál Milan</t>
  </si>
  <si>
    <t>Urban Martin</t>
  </si>
  <si>
    <t>ASK Tatra Kopřivnice</t>
  </si>
  <si>
    <t>Maruška Vítězslav</t>
  </si>
  <si>
    <t>Concolino Renato</t>
  </si>
  <si>
    <t>Ignácek Tomáš</t>
  </si>
  <si>
    <t>Plainer Tomáš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</si>
  <si>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Daniel Kolář, Daniel Kolář ml., Vladislav Doležel, Lucie Hejníková</t>
    </r>
  </si>
  <si>
    <t>Bonaventurová Michaela</t>
  </si>
  <si>
    <t>Říhová Lucie</t>
  </si>
  <si>
    <t>Dorňáková Michaela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</si>
</sst>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5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4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</fills>
  <borders count="9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165" fontId="0" fillId="0" borderId="70" xfId="0" applyNumberForma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0" fontId="22" fillId="2" borderId="69" xfId="0" applyFont="1" applyFill="1" applyBorder="1" applyAlignment="1">
      <alignment horizontal="center"/>
    </xf>
    <xf numFmtId="0" fontId="0" fillId="0" borderId="72" xfId="0" applyBorder="1" applyAlignment="1">
      <alignment vertical="center"/>
    </xf>
    <xf numFmtId="2" fontId="0" fillId="0" borderId="73" xfId="0" applyNumberFormat="1" applyBorder="1" applyAlignment="1">
      <alignment horizontal="center" vertical="center"/>
    </xf>
    <xf numFmtId="0" fontId="0" fillId="3" borderId="73" xfId="0" applyFill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6" fontId="0" fillId="0" borderId="73" xfId="0" applyNumberForma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0" fontId="22" fillId="2" borderId="74" xfId="0" applyFont="1" applyFill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 vertical="center"/>
    </xf>
    <xf numFmtId="2" fontId="0" fillId="0" borderId="73" xfId="0" applyNumberFormat="1" applyBorder="1" applyAlignment="1">
      <alignment horizontal="center"/>
    </xf>
    <xf numFmtId="2" fontId="0" fillId="3" borderId="73" xfId="0" applyNumberFormat="1" applyFill="1" applyBorder="1" applyAlignment="1">
      <alignment horizontal="center"/>
    </xf>
    <xf numFmtId="0" fontId="0" fillId="0" borderId="73" xfId="0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72" xfId="0" applyNumberFormat="1" applyFill="1" applyBorder="1" applyAlignment="1">
      <alignment horizontal="left" vertical="center"/>
    </xf>
    <xf numFmtId="0" fontId="0" fillId="0" borderId="67" xfId="0" applyBorder="1" applyAlignment="1">
      <alignment vertical="center"/>
    </xf>
    <xf numFmtId="166" fontId="0" fillId="3" borderId="73" xfId="0" applyNumberForma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0" fillId="0" borderId="68" xfId="0" applyNumberFormat="1" applyBorder="1" applyAlignment="1">
      <alignment horizont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165" fontId="0" fillId="0" borderId="80" xfId="0" applyNumberForma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0" fontId="22" fillId="2" borderId="77" xfId="0" applyFont="1" applyFill="1" applyBorder="1" applyAlignment="1">
      <alignment horizontal="center"/>
    </xf>
    <xf numFmtId="166" fontId="0" fillId="3" borderId="73" xfId="0" applyNumberFormat="1" applyFill="1" applyBorder="1" applyAlignment="1">
      <alignment horizontal="center"/>
    </xf>
    <xf numFmtId="166" fontId="15" fillId="3" borderId="73" xfId="0" applyNumberFormat="1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2" fontId="0" fillId="3" borderId="79" xfId="0" applyNumberFormat="1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66" fontId="0" fillId="3" borderId="79" xfId="0" applyNumberFormat="1" applyFill="1" applyBorder="1" applyAlignment="1">
      <alignment horizontal="center"/>
    </xf>
    <xf numFmtId="166" fontId="15" fillId="3" borderId="79" xfId="0" applyNumberFormat="1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8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vertical="center"/>
    </xf>
    <xf numFmtId="0" fontId="0" fillId="7" borderId="0" xfId="0" applyFill="1" applyAlignment="1">
      <alignment horizontal="left"/>
    </xf>
    <xf numFmtId="164" fontId="0" fillId="7" borderId="0" xfId="0" applyNumberFormat="1" applyFill="1"/>
    <xf numFmtId="165" fontId="0" fillId="7" borderId="0" xfId="0" applyNumberFormat="1" applyFill="1"/>
    <xf numFmtId="0" fontId="4" fillId="7" borderId="0" xfId="0" applyFont="1" applyFill="1" applyBorder="1" applyAlignment="1"/>
    <xf numFmtId="0" fontId="4" fillId="7" borderId="82" xfId="0" applyFont="1" applyFill="1" applyBorder="1" applyAlignment="1"/>
    <xf numFmtId="0" fontId="5" fillId="7" borderId="0" xfId="0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166" fontId="0" fillId="0" borderId="68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0" xfId="0" applyFill="1"/>
    <xf numFmtId="0" fontId="22" fillId="9" borderId="2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0" fillId="10" borderId="0" xfId="0" applyFill="1"/>
    <xf numFmtId="166" fontId="21" fillId="0" borderId="19" xfId="0" applyNumberFormat="1" applyFon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73" xfId="0" applyNumberFormat="1" applyFill="1" applyBorder="1" applyAlignment="1">
      <alignment horizontal="center"/>
    </xf>
    <xf numFmtId="0" fontId="0" fillId="0" borderId="39" xfId="0" applyBorder="1" applyAlignment="1">
      <alignment horizontal="left" vertical="center"/>
    </xf>
    <xf numFmtId="1" fontId="0" fillId="0" borderId="40" xfId="0" applyNumberFormat="1" applyBorder="1" applyAlignment="1">
      <alignment horizontal="center" vertical="center"/>
    </xf>
    <xf numFmtId="1" fontId="21" fillId="0" borderId="40" xfId="0" applyNumberFormat="1" applyFont="1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4" fillId="5" borderId="83" xfId="0" applyFont="1" applyFill="1" applyBorder="1" applyAlignment="1">
      <alignment horizontal="left"/>
    </xf>
    <xf numFmtId="0" fontId="4" fillId="5" borderId="84" xfId="0" applyFont="1" applyFill="1" applyBorder="1" applyAlignment="1">
      <alignment horizontal="left"/>
    </xf>
    <xf numFmtId="0" fontId="4" fillId="5" borderId="8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4" fillId="7" borderId="0" xfId="0" applyFont="1" applyFill="1" applyAlignment="1">
      <alignment horizontal="center" vertical="center"/>
    </xf>
    <xf numFmtId="0" fontId="24" fillId="7" borderId="6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164" fontId="0" fillId="10" borderId="0" xfId="0" applyNumberFormat="1" applyFill="1"/>
    <xf numFmtId="165" fontId="0" fillId="10" borderId="0" xfId="0" applyNumberFormat="1" applyFill="1"/>
    <xf numFmtId="0" fontId="3" fillId="10" borderId="0" xfId="0" applyFont="1" applyFill="1"/>
    <xf numFmtId="0" fontId="14" fillId="10" borderId="0" xfId="0" applyFont="1" applyFill="1"/>
    <xf numFmtId="0" fontId="15" fillId="10" borderId="0" xfId="0" applyFont="1" applyFill="1"/>
    <xf numFmtId="0" fontId="0" fillId="10" borderId="2" xfId="0" applyFill="1" applyBorder="1"/>
    <xf numFmtId="0" fontId="5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0" fillId="11" borderId="0" xfId="0" applyFill="1"/>
    <xf numFmtId="0" fontId="8" fillId="10" borderId="2" xfId="0" applyFont="1" applyFill="1" applyBorder="1" applyAlignment="1">
      <alignment horizontal="center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horizontal="center"/>
    </xf>
    <xf numFmtId="2" fontId="0" fillId="3" borderId="87" xfId="0" applyNumberFormat="1" applyFill="1" applyBorder="1" applyAlignment="1">
      <alignment horizontal="center"/>
    </xf>
    <xf numFmtId="0" fontId="0" fillId="3" borderId="87" xfId="0" applyFill="1" applyBorder="1" applyAlignment="1">
      <alignment horizontal="center"/>
    </xf>
    <xf numFmtId="165" fontId="0" fillId="0" borderId="88" xfId="0" applyNumberFormat="1" applyBorder="1" applyAlignment="1">
      <alignment horizontal="center"/>
    </xf>
    <xf numFmtId="166" fontId="0" fillId="0" borderId="87" xfId="0" applyNumberFormat="1" applyFill="1" applyBorder="1" applyAlignment="1">
      <alignment horizontal="center"/>
    </xf>
    <xf numFmtId="0" fontId="21" fillId="0" borderId="88" xfId="0" applyFont="1" applyBorder="1" applyAlignment="1">
      <alignment horizontal="center"/>
    </xf>
    <xf numFmtId="0" fontId="21" fillId="0" borderId="89" xfId="0" applyFont="1" applyBorder="1" applyAlignment="1">
      <alignment horizontal="center"/>
    </xf>
    <xf numFmtId="165" fontId="0" fillId="0" borderId="89" xfId="0" applyNumberFormat="1" applyBorder="1" applyAlignment="1">
      <alignment horizontal="center"/>
    </xf>
    <xf numFmtId="0" fontId="22" fillId="2" borderId="90" xfId="0" applyFont="1" applyFill="1" applyBorder="1" applyAlignment="1">
      <alignment horizontal="center"/>
    </xf>
    <xf numFmtId="166" fontId="0" fillId="0" borderId="79" xfId="0" applyNumberForma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45</xdr:row>
      <xdr:rowOff>57150</xdr:rowOff>
    </xdr:from>
    <xdr:to>
      <xdr:col>2</xdr:col>
      <xdr:colOff>174271</xdr:colOff>
      <xdr:row>53</xdr:row>
      <xdr:rowOff>6350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19D5B0FB-BC75-4A42-A1AD-854CE56C7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641" y="4781550"/>
          <a:ext cx="1289755" cy="1282700"/>
        </a:xfrm>
        <a:prstGeom prst="rect">
          <a:avLst/>
        </a:prstGeom>
        <a:ln w="50800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14</xdr:col>
      <xdr:colOff>237198</xdr:colOff>
      <xdr:row>45</xdr:row>
      <xdr:rowOff>71436</xdr:rowOff>
    </xdr:from>
    <xdr:to>
      <xdr:col>16</xdr:col>
      <xdr:colOff>269698</xdr:colOff>
      <xdr:row>53</xdr:row>
      <xdr:rowOff>25001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BAA00CB4-EE5C-4E9B-B913-1313822F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2620" y="4816077"/>
          <a:ext cx="1282656" cy="1281112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41671</xdr:colOff>
      <xdr:row>26</xdr:row>
      <xdr:rowOff>28142</xdr:rowOff>
    </xdr:from>
    <xdr:to>
      <xdr:col>1</xdr:col>
      <xdr:colOff>1166812</xdr:colOff>
      <xdr:row>32</xdr:row>
      <xdr:rowOff>98497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8D347310-A600-4E1C-AA17-63C22F81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080" y="5301528"/>
          <a:ext cx="1125141" cy="1126764"/>
        </a:xfrm>
        <a:prstGeom prst="rect">
          <a:avLst/>
        </a:prstGeom>
        <a:ln w="50800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14</xdr:col>
      <xdr:colOff>439570</xdr:colOff>
      <xdr:row>25</xdr:row>
      <xdr:rowOff>184004</xdr:rowOff>
    </xdr:from>
    <xdr:to>
      <xdr:col>16</xdr:col>
      <xdr:colOff>418463</xdr:colOff>
      <xdr:row>32</xdr:row>
      <xdr:rowOff>79013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2A104AB5-AA87-40AB-8669-7376CA75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6843" y="5258231"/>
          <a:ext cx="1147870" cy="1150577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6.75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7" ht="44.25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3"/>
    </row>
    <row r="3" spans="1:17" ht="17.25" customHeight="1">
      <c r="A3" s="402"/>
      <c r="B3" s="402"/>
      <c r="C3" s="402"/>
      <c r="D3" s="402"/>
      <c r="E3" s="402"/>
      <c r="F3" s="403" t="s">
        <v>2</v>
      </c>
      <c r="G3" s="403"/>
      <c r="H3" s="403"/>
      <c r="I3" s="403"/>
      <c r="J3" s="403" t="s">
        <v>3</v>
      </c>
      <c r="K3" s="403"/>
      <c r="L3" s="403"/>
      <c r="M3" s="403"/>
      <c r="N3" s="404"/>
      <c r="O3" s="404"/>
      <c r="P3" s="404"/>
      <c r="Q3" s="5"/>
    </row>
    <row r="4" spans="1:17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>
      <c r="A5" s="406" t="s">
        <v>16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11"/>
    </row>
    <row r="6" spans="1:17" ht="15.75" hidden="1" customHeight="1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>
      <c r="A10" s="405" t="s">
        <v>20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11"/>
    </row>
    <row r="11" spans="1:17" ht="16.5" hidden="1" customHeight="1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>
      <c r="A14" s="406" t="s">
        <v>21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52"/>
    </row>
    <row r="15" spans="1:17" ht="15.75" hidden="1" customHeight="1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>
      <c r="A19" s="406" t="s">
        <v>24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52"/>
    </row>
    <row r="20" spans="1:17" ht="15.75" hidden="1" customHeight="1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52"/>
    </row>
    <row r="25" spans="1:17" s="97" customFormat="1" ht="15.75" customHeight="1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>
      <c r="A29" s="405" t="s">
        <v>31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52"/>
    </row>
    <row r="30" spans="1:17" ht="15.75" hidden="1" customHeight="1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>
      <c r="A33" s="405" t="s">
        <v>32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106"/>
    </row>
    <row r="34" spans="1:17" ht="15.75" hidden="1" customHeight="1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>
      <c r="A36" s="405" t="s">
        <v>33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</row>
    <row r="37" spans="1:17" ht="15.75" hidden="1" customHeight="1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>
      <c r="A39" s="121"/>
      <c r="B39" s="122"/>
      <c r="C39" s="122"/>
      <c r="D39" s="122"/>
      <c r="E39" s="123"/>
      <c r="F39" s="122"/>
    </row>
    <row r="40" spans="1:17" ht="19.5" customHeight="1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>
      <c r="A42" s="121" t="s">
        <v>34</v>
      </c>
    </row>
    <row r="43" spans="1:17" ht="15.75" customHeight="1">
      <c r="A43" s="121"/>
    </row>
    <row r="44" spans="1:17" ht="15.75" customHeight="1">
      <c r="A44" s="121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7" ht="33" customHeight="1">
      <c r="A1" s="400" t="s">
        <v>36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7" ht="36.75" customHeight="1">
      <c r="A2" s="407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3" t="s">
        <v>37</v>
      </c>
    </row>
    <row r="3" spans="1:17" ht="17.25" customHeight="1">
      <c r="A3" s="408"/>
      <c r="B3" s="408"/>
      <c r="C3" s="408"/>
      <c r="D3" s="408"/>
      <c r="E3" s="408"/>
      <c r="F3" s="403" t="s">
        <v>2</v>
      </c>
      <c r="G3" s="403"/>
      <c r="H3" s="403"/>
      <c r="I3" s="403"/>
      <c r="J3" s="403" t="s">
        <v>3</v>
      </c>
      <c r="K3" s="403"/>
      <c r="L3" s="403"/>
      <c r="M3" s="403"/>
      <c r="N3" s="409"/>
      <c r="O3" s="409"/>
      <c r="P3" s="409"/>
      <c r="Q3" s="131"/>
    </row>
    <row r="4" spans="1:17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>
      <c r="A5" s="405" t="s">
        <v>38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132"/>
    </row>
    <row r="6" spans="1:17" ht="17.25" hidden="1" customHeight="1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>
      <c r="A9" s="405" t="s">
        <v>39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132"/>
    </row>
    <row r="10" spans="1:17" ht="17.25" hidden="1" customHeight="1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>
      <c r="A13" s="406" t="s">
        <v>40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135"/>
    </row>
    <row r="14" spans="1:17" ht="16.5" customHeight="1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>
      <c r="A17" s="406" t="s">
        <v>42</v>
      </c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135"/>
    </row>
    <row r="18" spans="1:17" ht="15.75" customHeight="1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>
      <c r="A22" s="406" t="s">
        <v>44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135"/>
    </row>
    <row r="23" spans="1:17" s="97" customFormat="1" ht="15.75" customHeight="1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>
      <c r="A27" s="406" t="s">
        <v>20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135"/>
    </row>
    <row r="28" spans="1:17" ht="15.75" hidden="1" customHeight="1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>
      <c r="A31" s="406" t="s">
        <v>50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183"/>
    </row>
    <row r="32" spans="1:17" ht="15.75" customHeight="1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>
      <c r="A37" s="405" t="s">
        <v>21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131"/>
    </row>
    <row r="38" spans="1:18" ht="16.5" hidden="1" customHeight="1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>
      <c r="A40" s="406" t="s">
        <v>54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131"/>
    </row>
    <row r="41" spans="1:18" ht="15.75" customHeight="1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>
      <c r="A43" s="121"/>
      <c r="B43" s="122"/>
      <c r="C43" s="122"/>
      <c r="D43" s="122"/>
      <c r="E43" s="123"/>
      <c r="F43" s="122"/>
    </row>
    <row r="44" spans="1:18" ht="15.75" customHeight="1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>
      <c r="A45" s="121" t="s">
        <v>34</v>
      </c>
    </row>
    <row r="46" spans="1:18" ht="15.75" customHeight="1">
      <c r="A46" s="121"/>
    </row>
    <row r="47" spans="1:18" ht="15.75" customHeight="1">
      <c r="A47" s="121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4.5" customHeight="1">
      <c r="A1" s="400" t="s">
        <v>57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17" ht="33.75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3"/>
    </row>
    <row r="3" spans="1:17" ht="17.25" customHeight="1">
      <c r="A3" s="402"/>
      <c r="B3" s="402"/>
      <c r="C3" s="402"/>
      <c r="D3" s="402"/>
      <c r="E3" s="402"/>
      <c r="F3" s="403" t="s">
        <v>2</v>
      </c>
      <c r="G3" s="403"/>
      <c r="H3" s="403"/>
      <c r="I3" s="403"/>
      <c r="J3" s="403" t="s">
        <v>3</v>
      </c>
      <c r="K3" s="403"/>
      <c r="L3" s="403"/>
      <c r="M3" s="403"/>
      <c r="N3" s="404"/>
      <c r="O3" s="404"/>
      <c r="P3" s="404"/>
      <c r="Q3" s="5"/>
    </row>
    <row r="4" spans="1:17" ht="16.5" customHeight="1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>
      <c r="A5" s="406" t="s">
        <v>44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11"/>
    </row>
    <row r="6" spans="1:17" ht="15.75" hidden="1" customHeight="1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>
      <c r="A9" s="405" t="s">
        <v>20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11"/>
    </row>
    <row r="10" spans="1:17" ht="15.75" hidden="1" customHeight="1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>
      <c r="A13" s="406" t="s">
        <v>50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52"/>
    </row>
    <row r="14" spans="1:17" ht="16.5" hidden="1" customHeight="1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>
      <c r="A18" s="406" t="s">
        <v>21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52"/>
    </row>
    <row r="19" spans="1:17" ht="15.75" hidden="1" customHeight="1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>
      <c r="A23" s="406" t="s">
        <v>59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52"/>
    </row>
    <row r="24" spans="1:17" s="97" customFormat="1" ht="15.75" customHeight="1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>
      <c r="A28" s="406" t="s">
        <v>31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52"/>
    </row>
    <row r="29" spans="1:17" ht="15.75" customHeight="1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>
      <c r="A32" s="405" t="s">
        <v>32</v>
      </c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106"/>
    </row>
    <row r="33" spans="1:17" ht="15.75" hidden="1" customHeight="1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>
      <c r="A35" s="405" t="s">
        <v>33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</row>
    <row r="36" spans="1:17" ht="15.75" hidden="1" customHeight="1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>
      <c r="A38" s="121"/>
      <c r="B38" s="122"/>
      <c r="C38" s="122"/>
      <c r="D38" s="122"/>
      <c r="E38" s="123"/>
      <c r="F38" s="122"/>
    </row>
    <row r="39" spans="1:17" ht="19.5" customHeight="1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>
      <c r="A41" s="121" t="s">
        <v>34</v>
      </c>
    </row>
    <row r="42" spans="1:17" ht="15.75" customHeight="1">
      <c r="A42" s="121"/>
    </row>
    <row r="43" spans="1:17" ht="15.75" customHeight="1">
      <c r="A43" s="121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I145"/>
  <sheetViews>
    <sheetView topLeftCell="A10" zoomScaleNormal="100" workbookViewId="0">
      <selection activeCell="B45" sqref="B45:Q45"/>
    </sheetView>
  </sheetViews>
  <sheetFormatPr defaultColWidth="8.7109375" defaultRowHeight="12.75" customHeight="1"/>
  <cols>
    <col min="1" max="1" width="3.5703125" style="410" customWidth="1"/>
    <col min="2" max="2" width="17.140625" customWidth="1"/>
    <col min="3" max="3" width="18.7109375" customWidth="1"/>
    <col min="4" max="4" width="8" customWidth="1"/>
    <col min="5" max="5" width="6" customWidth="1"/>
    <col min="6" max="6" width="9.5703125" style="1" hidden="1" customWidth="1"/>
    <col min="7" max="8" width="6.28515625" customWidth="1"/>
    <col min="9" max="9" width="7.5703125" customWidth="1"/>
    <col min="10" max="10" width="7.140625" customWidth="1"/>
    <col min="11" max="11" width="7" customWidth="1"/>
    <col min="12" max="12" width="6.7109375" style="2" customWidth="1"/>
    <col min="13" max="13" width="6.42578125" customWidth="1"/>
    <col min="14" max="14" width="7.42578125" customWidth="1"/>
    <col min="15" max="15" width="7.5703125" customWidth="1"/>
    <col min="16" max="16" width="11.140625" customWidth="1"/>
    <col min="17" max="17" width="4.7109375" customWidth="1"/>
    <col min="18" max="18" width="5.28515625" customWidth="1"/>
  </cols>
  <sheetData>
    <row r="1" spans="2:35" ht="24" customHeight="1">
      <c r="B1" s="418" t="s">
        <v>108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355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</row>
    <row r="2" spans="2:35" ht="27.75" customHeight="1" thickBot="1"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357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</row>
    <row r="3" spans="2:35" ht="17.25" customHeight="1" thickTop="1" thickBot="1">
      <c r="B3" s="414"/>
      <c r="C3" s="414"/>
      <c r="D3" s="414"/>
      <c r="E3" s="414"/>
      <c r="F3" s="414"/>
      <c r="G3" s="415" t="s">
        <v>2</v>
      </c>
      <c r="H3" s="415"/>
      <c r="I3" s="415"/>
      <c r="J3" s="415"/>
      <c r="K3" s="415" t="s">
        <v>3</v>
      </c>
      <c r="L3" s="415"/>
      <c r="M3" s="415"/>
      <c r="N3" s="415"/>
      <c r="O3" s="416"/>
      <c r="P3" s="416"/>
      <c r="Q3" s="417"/>
      <c r="R3" s="358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</row>
    <row r="4" spans="2:35" ht="16.5" customHeight="1" thickTop="1" thickBot="1">
      <c r="B4" s="279" t="s">
        <v>4</v>
      </c>
      <c r="C4" s="280" t="s">
        <v>5</v>
      </c>
      <c r="D4" s="279" t="s">
        <v>6</v>
      </c>
      <c r="E4" s="279" t="s">
        <v>7</v>
      </c>
      <c r="F4" s="281" t="s">
        <v>8</v>
      </c>
      <c r="G4" s="282" t="s">
        <v>9</v>
      </c>
      <c r="H4" s="283" t="s">
        <v>10</v>
      </c>
      <c r="I4" s="283" t="s">
        <v>11</v>
      </c>
      <c r="J4" s="284" t="s">
        <v>2</v>
      </c>
      <c r="K4" s="285" t="s">
        <v>9</v>
      </c>
      <c r="L4" s="286" t="s">
        <v>10</v>
      </c>
      <c r="M4" s="283" t="s">
        <v>11</v>
      </c>
      <c r="N4" s="284" t="s">
        <v>12</v>
      </c>
      <c r="O4" s="380" t="s">
        <v>13</v>
      </c>
      <c r="P4" s="280" t="s">
        <v>14</v>
      </c>
      <c r="Q4" s="279" t="s">
        <v>15</v>
      </c>
      <c r="R4" s="359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</row>
    <row r="5" spans="2:35" ht="17.25" customHeight="1" thickTop="1" thickBot="1">
      <c r="B5" s="396" t="s">
        <v>116</v>
      </c>
      <c r="C5" s="339" t="s">
        <v>117</v>
      </c>
      <c r="D5" s="288">
        <v>87.5</v>
      </c>
      <c r="E5" s="397">
        <v>1992</v>
      </c>
      <c r="F5" s="289">
        <f t="shared" ref="F5:F19" si="0">10^(0.75194503*((LOG((D5/175.508)/LOG(10))*(LOG((D5/175.508)/LOG(10))))))</f>
        <v>1.1714173499635669</v>
      </c>
      <c r="G5" s="399">
        <v>115</v>
      </c>
      <c r="H5" s="399">
        <v>-121</v>
      </c>
      <c r="I5" s="399">
        <v>-121</v>
      </c>
      <c r="J5" s="398">
        <f t="shared" ref="J5:J19" si="1">IF(MAX(G5:I5)&lt;0,0,MAX(G5:I5))</f>
        <v>115</v>
      </c>
      <c r="K5" s="399">
        <v>142</v>
      </c>
      <c r="L5" s="399">
        <v>-148</v>
      </c>
      <c r="M5" s="399">
        <v>148</v>
      </c>
      <c r="N5" s="290">
        <f t="shared" ref="N5:N19" si="2">IF(MAX(K5:M5)&lt;0,0,MAX(K5:M5))</f>
        <v>148</v>
      </c>
      <c r="O5" s="290">
        <f t="shared" ref="O5:O19" si="3">J5+N5</f>
        <v>263</v>
      </c>
      <c r="P5" s="289">
        <f t="shared" ref="P5:P19" si="4">O5*F5</f>
        <v>308.08276304041811</v>
      </c>
      <c r="Q5" s="291">
        <f>RANK(P5,P5:P43,0)</f>
        <v>1</v>
      </c>
      <c r="R5" s="360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</row>
    <row r="6" spans="2:35" ht="17.25" customHeight="1" thickTop="1" thickBot="1">
      <c r="B6" s="292" t="s">
        <v>122</v>
      </c>
      <c r="C6" s="293" t="s">
        <v>23</v>
      </c>
      <c r="D6" s="294">
        <v>83.9</v>
      </c>
      <c r="E6" s="301">
        <v>1982</v>
      </c>
      <c r="F6" s="296">
        <f t="shared" si="0"/>
        <v>1.1946944090204599</v>
      </c>
      <c r="G6" s="304">
        <v>106</v>
      </c>
      <c r="H6" s="304">
        <v>111</v>
      </c>
      <c r="I6" s="304">
        <v>115</v>
      </c>
      <c r="J6" s="388">
        <f t="shared" si="1"/>
        <v>115</v>
      </c>
      <c r="K6" s="304">
        <v>133</v>
      </c>
      <c r="L6" s="304">
        <v>138</v>
      </c>
      <c r="M6" s="304">
        <v>142</v>
      </c>
      <c r="N6" s="298">
        <f t="shared" si="2"/>
        <v>142</v>
      </c>
      <c r="O6" s="298">
        <f t="shared" si="3"/>
        <v>257</v>
      </c>
      <c r="P6" s="296">
        <f t="shared" si="4"/>
        <v>307.03646311825821</v>
      </c>
      <c r="Q6" s="291">
        <f>RANK(P6,P5:P43,0)</f>
        <v>2</v>
      </c>
      <c r="R6" s="360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</row>
    <row r="7" spans="2:35" ht="17.25" customHeight="1" thickBot="1">
      <c r="B7" s="292" t="s">
        <v>123</v>
      </c>
      <c r="C7" s="293" t="s">
        <v>109</v>
      </c>
      <c r="D7" s="294">
        <v>96.1</v>
      </c>
      <c r="E7" s="295">
        <v>1994</v>
      </c>
      <c r="F7" s="296">
        <f t="shared" si="0"/>
        <v>1.1257672591763599</v>
      </c>
      <c r="G7" s="304">
        <v>120</v>
      </c>
      <c r="H7" s="304">
        <v>-125</v>
      </c>
      <c r="I7" s="304">
        <v>-125</v>
      </c>
      <c r="J7" s="388">
        <f t="shared" si="1"/>
        <v>120</v>
      </c>
      <c r="K7" s="304">
        <v>140</v>
      </c>
      <c r="L7" s="304">
        <v>147</v>
      </c>
      <c r="M7" s="304">
        <v>-155</v>
      </c>
      <c r="N7" s="298">
        <f t="shared" si="2"/>
        <v>147</v>
      </c>
      <c r="O7" s="298">
        <f t="shared" si="3"/>
        <v>267</v>
      </c>
      <c r="P7" s="296">
        <f t="shared" si="4"/>
        <v>300.5798582000881</v>
      </c>
      <c r="Q7" s="299">
        <f>RANK(P7,P5:P43,0)</f>
        <v>3</v>
      </c>
      <c r="R7" s="360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</row>
    <row r="8" spans="2:35" ht="15.75" customHeight="1" thickBot="1">
      <c r="B8" s="332" t="s">
        <v>107</v>
      </c>
      <c r="C8" s="303" t="s">
        <v>23</v>
      </c>
      <c r="D8" s="294">
        <v>91.5</v>
      </c>
      <c r="E8" s="295">
        <v>1995</v>
      </c>
      <c r="F8" s="296">
        <f t="shared" si="0"/>
        <v>1.1486023152006029</v>
      </c>
      <c r="G8" s="304">
        <v>110</v>
      </c>
      <c r="H8" s="304">
        <v>-120</v>
      </c>
      <c r="I8" s="304" t="s">
        <v>27</v>
      </c>
      <c r="J8" s="388">
        <f t="shared" si="1"/>
        <v>110</v>
      </c>
      <c r="K8" s="304">
        <v>136</v>
      </c>
      <c r="L8" s="304">
        <v>141</v>
      </c>
      <c r="M8" s="304">
        <v>-153</v>
      </c>
      <c r="N8" s="298">
        <f t="shared" si="2"/>
        <v>141</v>
      </c>
      <c r="O8" s="298">
        <f t="shared" si="3"/>
        <v>251</v>
      </c>
      <c r="P8" s="296">
        <f t="shared" si="4"/>
        <v>288.2991811153513</v>
      </c>
      <c r="Q8" s="299">
        <f>RANK(P8,P5:P43,0)</f>
        <v>4</v>
      </c>
      <c r="R8" s="361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</row>
    <row r="9" spans="2:35" ht="15.75" customHeight="1" thickBot="1">
      <c r="B9" s="300" t="s">
        <v>114</v>
      </c>
      <c r="C9" s="293" t="s">
        <v>121</v>
      </c>
      <c r="D9" s="294">
        <v>72.3</v>
      </c>
      <c r="E9" s="293">
        <v>1993</v>
      </c>
      <c r="F9" s="296">
        <f t="shared" si="0"/>
        <v>1.2928522975974459</v>
      </c>
      <c r="G9" s="304">
        <v>-92</v>
      </c>
      <c r="H9" s="304">
        <v>-92</v>
      </c>
      <c r="I9" s="304">
        <v>95</v>
      </c>
      <c r="J9" s="388">
        <f t="shared" si="1"/>
        <v>95</v>
      </c>
      <c r="K9" s="304">
        <v>115</v>
      </c>
      <c r="L9" s="304">
        <v>120</v>
      </c>
      <c r="M9" s="304">
        <v>123</v>
      </c>
      <c r="N9" s="298">
        <f t="shared" si="2"/>
        <v>123</v>
      </c>
      <c r="O9" s="298">
        <f t="shared" si="3"/>
        <v>218</v>
      </c>
      <c r="P9" s="387">
        <f t="shared" si="4"/>
        <v>281.84180087624321</v>
      </c>
      <c r="Q9" s="299">
        <f>RANK(P9,P5:P43,0)</f>
        <v>5</v>
      </c>
      <c r="R9" s="361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</row>
    <row r="10" spans="2:35" ht="15.75" customHeight="1" thickBot="1">
      <c r="B10" s="300" t="s">
        <v>104</v>
      </c>
      <c r="C10" s="293" t="s">
        <v>109</v>
      </c>
      <c r="D10" s="294">
        <v>106.7</v>
      </c>
      <c r="E10" s="295">
        <v>1994</v>
      </c>
      <c r="F10" s="296">
        <f t="shared" si="0"/>
        <v>1.0842409382764637</v>
      </c>
      <c r="G10" s="304">
        <v>105</v>
      </c>
      <c r="H10" s="304">
        <v>110</v>
      </c>
      <c r="I10" s="304">
        <v>-115</v>
      </c>
      <c r="J10" s="388">
        <f t="shared" si="1"/>
        <v>110</v>
      </c>
      <c r="K10" s="304">
        <v>135</v>
      </c>
      <c r="L10" s="304">
        <v>143</v>
      </c>
      <c r="M10" s="304">
        <v>-150</v>
      </c>
      <c r="N10" s="298">
        <f t="shared" si="2"/>
        <v>143</v>
      </c>
      <c r="O10" s="298">
        <f t="shared" si="3"/>
        <v>253</v>
      </c>
      <c r="P10" s="296">
        <f t="shared" si="4"/>
        <v>274.31295738394533</v>
      </c>
      <c r="Q10" s="299">
        <f>RANK(P10,P5:P43,0)</f>
        <v>6</v>
      </c>
      <c r="R10" s="361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</row>
    <row r="11" spans="2:35" ht="15.6" customHeight="1" thickBot="1">
      <c r="B11" s="292" t="s">
        <v>115</v>
      </c>
      <c r="C11" s="293" t="s">
        <v>23</v>
      </c>
      <c r="D11" s="294">
        <v>94</v>
      </c>
      <c r="E11" s="301">
        <v>1987</v>
      </c>
      <c r="F11" s="296">
        <f t="shared" si="0"/>
        <v>1.1357755597100061</v>
      </c>
      <c r="G11" s="304">
        <v>100</v>
      </c>
      <c r="H11" s="304">
        <v>106</v>
      </c>
      <c r="I11" s="304">
        <v>-111</v>
      </c>
      <c r="J11" s="388">
        <f t="shared" si="1"/>
        <v>106</v>
      </c>
      <c r="K11" s="304">
        <v>120</v>
      </c>
      <c r="L11" s="304">
        <v>125</v>
      </c>
      <c r="M11" s="304">
        <v>132</v>
      </c>
      <c r="N11" s="298">
        <f t="shared" si="2"/>
        <v>132</v>
      </c>
      <c r="O11" s="298">
        <f t="shared" si="3"/>
        <v>238</v>
      </c>
      <c r="P11" s="296">
        <f t="shared" si="4"/>
        <v>270.31458321098143</v>
      </c>
      <c r="Q11" s="299">
        <f>RANK(P11,P5:P43,0)</f>
        <v>7</v>
      </c>
      <c r="R11" s="361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</row>
    <row r="12" spans="2:35" ht="15.75" customHeight="1" thickBot="1">
      <c r="B12" s="300" t="s">
        <v>124</v>
      </c>
      <c r="C12" s="293" t="s">
        <v>109</v>
      </c>
      <c r="D12" s="294">
        <v>75.2</v>
      </c>
      <c r="E12" s="295">
        <v>1991</v>
      </c>
      <c r="F12" s="296">
        <f t="shared" si="0"/>
        <v>1.2643728801069969</v>
      </c>
      <c r="G12" s="304">
        <v>-93</v>
      </c>
      <c r="H12" s="304">
        <v>93</v>
      </c>
      <c r="I12" s="304">
        <v>98</v>
      </c>
      <c r="J12" s="388">
        <f t="shared" si="1"/>
        <v>98</v>
      </c>
      <c r="K12" s="304">
        <v>105</v>
      </c>
      <c r="L12" s="304">
        <v>112</v>
      </c>
      <c r="M12" s="304">
        <v>-117</v>
      </c>
      <c r="N12" s="298">
        <f t="shared" si="2"/>
        <v>112</v>
      </c>
      <c r="O12" s="298">
        <f t="shared" si="3"/>
        <v>210</v>
      </c>
      <c r="P12" s="296">
        <f t="shared" si="4"/>
        <v>265.51830482246936</v>
      </c>
      <c r="Q12" s="299">
        <f>RANK(P12,P5:P43,0)</f>
        <v>8</v>
      </c>
      <c r="R12" s="361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</row>
    <row r="13" spans="2:35" ht="15.75" customHeight="1" thickBot="1">
      <c r="B13" s="292" t="s">
        <v>125</v>
      </c>
      <c r="C13" s="293" t="s">
        <v>109</v>
      </c>
      <c r="D13" s="294">
        <v>81.900000000000006</v>
      </c>
      <c r="E13" s="301">
        <v>1986</v>
      </c>
      <c r="F13" s="296">
        <f t="shared" si="0"/>
        <v>1.20889986340064</v>
      </c>
      <c r="G13" s="304">
        <v>93</v>
      </c>
      <c r="H13" s="304">
        <v>96</v>
      </c>
      <c r="I13" s="304">
        <v>-100</v>
      </c>
      <c r="J13" s="388">
        <f t="shared" si="1"/>
        <v>96</v>
      </c>
      <c r="K13" s="304">
        <v>116</v>
      </c>
      <c r="L13" s="304">
        <v>-120</v>
      </c>
      <c r="M13" s="304">
        <v>-122</v>
      </c>
      <c r="N13" s="298">
        <f t="shared" si="2"/>
        <v>116</v>
      </c>
      <c r="O13" s="298">
        <f t="shared" si="3"/>
        <v>212</v>
      </c>
      <c r="P13" s="296">
        <f t="shared" si="4"/>
        <v>256.28677104093566</v>
      </c>
      <c r="Q13" s="299">
        <f>RANK(P13,P5:P43,0)</f>
        <v>9</v>
      </c>
      <c r="R13" s="361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</row>
    <row r="14" spans="2:35" ht="15.75" customHeight="1" thickBot="1">
      <c r="B14" s="292" t="s">
        <v>119</v>
      </c>
      <c r="C14" s="293" t="s">
        <v>109</v>
      </c>
      <c r="D14" s="294">
        <v>76</v>
      </c>
      <c r="E14" s="301">
        <v>1992</v>
      </c>
      <c r="F14" s="296">
        <f t="shared" si="0"/>
        <v>1.2570341409761863</v>
      </c>
      <c r="G14" s="304">
        <v>80</v>
      </c>
      <c r="H14" s="304">
        <v>86</v>
      </c>
      <c r="I14" s="304">
        <v>-91</v>
      </c>
      <c r="J14" s="393">
        <f t="shared" si="1"/>
        <v>86</v>
      </c>
      <c r="K14" s="304">
        <v>105</v>
      </c>
      <c r="L14" s="304">
        <v>113</v>
      </c>
      <c r="M14" s="304">
        <v>-116</v>
      </c>
      <c r="N14" s="298">
        <f t="shared" si="2"/>
        <v>113</v>
      </c>
      <c r="O14" s="298">
        <f t="shared" si="3"/>
        <v>199</v>
      </c>
      <c r="P14" s="296">
        <f t="shared" si="4"/>
        <v>250.14979405426106</v>
      </c>
      <c r="Q14" s="299">
        <f>RANK(P14,P5:P43,0)</f>
        <v>10</v>
      </c>
      <c r="R14" s="361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</row>
    <row r="15" spans="2:35" ht="15.75" customHeight="1" thickBot="1">
      <c r="B15" s="292" t="s">
        <v>111</v>
      </c>
      <c r="C15" s="297" t="s">
        <v>109</v>
      </c>
      <c r="D15" s="294">
        <v>111.1</v>
      </c>
      <c r="E15" s="297">
        <v>1977</v>
      </c>
      <c r="F15" s="296">
        <f t="shared" si="0"/>
        <v>1.0706636697933045</v>
      </c>
      <c r="G15" s="304">
        <v>-92</v>
      </c>
      <c r="H15" s="304">
        <v>94</v>
      </c>
      <c r="I15" s="304">
        <v>98</v>
      </c>
      <c r="J15" s="393">
        <f t="shared" si="1"/>
        <v>98</v>
      </c>
      <c r="K15" s="304">
        <v>122</v>
      </c>
      <c r="L15" s="304">
        <v>128</v>
      </c>
      <c r="M15" s="304">
        <v>-133</v>
      </c>
      <c r="N15" s="298">
        <f t="shared" si="2"/>
        <v>128</v>
      </c>
      <c r="O15" s="298">
        <f t="shared" si="3"/>
        <v>226</v>
      </c>
      <c r="P15" s="296">
        <f t="shared" si="4"/>
        <v>241.96998937328681</v>
      </c>
      <c r="Q15" s="299">
        <f>RANK(P15,P5:P43,0)</f>
        <v>11</v>
      </c>
      <c r="R15" s="361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</row>
    <row r="16" spans="2:35" ht="16.5" customHeight="1" thickBot="1">
      <c r="B16" s="292" t="s">
        <v>112</v>
      </c>
      <c r="C16" s="293" t="s">
        <v>113</v>
      </c>
      <c r="D16" s="294">
        <v>90.8</v>
      </c>
      <c r="E16" s="295">
        <v>1990</v>
      </c>
      <c r="F16" s="296">
        <f t="shared" si="0"/>
        <v>1.1523831845686063</v>
      </c>
      <c r="G16" s="304">
        <v>85</v>
      </c>
      <c r="H16" s="304">
        <v>92</v>
      </c>
      <c r="I16" s="304">
        <v>94</v>
      </c>
      <c r="J16" s="388">
        <f t="shared" si="1"/>
        <v>94</v>
      </c>
      <c r="K16" s="304">
        <v>107</v>
      </c>
      <c r="L16" s="304">
        <v>-112</v>
      </c>
      <c r="M16" s="304">
        <v>115</v>
      </c>
      <c r="N16" s="298">
        <f t="shared" si="2"/>
        <v>115</v>
      </c>
      <c r="O16" s="298">
        <f t="shared" si="3"/>
        <v>209</v>
      </c>
      <c r="P16" s="296">
        <f t="shared" si="4"/>
        <v>240.84808557483873</v>
      </c>
      <c r="Q16" s="299">
        <f>RANK(P16,P5:P43,0)</f>
        <v>12</v>
      </c>
      <c r="R16" s="361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</row>
    <row r="17" spans="1:35" s="97" customFormat="1" ht="15.75" customHeight="1" thickBot="1">
      <c r="A17" s="410"/>
      <c r="B17" s="292" t="s">
        <v>120</v>
      </c>
      <c r="C17" s="293" t="s">
        <v>109</v>
      </c>
      <c r="D17" s="294">
        <v>97</v>
      </c>
      <c r="E17" s="295">
        <v>1986</v>
      </c>
      <c r="F17" s="296">
        <f t="shared" si="0"/>
        <v>1.1216785316368132</v>
      </c>
      <c r="G17" s="304">
        <v>80</v>
      </c>
      <c r="H17" s="304">
        <v>86</v>
      </c>
      <c r="I17" s="304">
        <v>-91</v>
      </c>
      <c r="J17" s="388">
        <f t="shared" si="1"/>
        <v>86</v>
      </c>
      <c r="K17" s="304">
        <v>105</v>
      </c>
      <c r="L17" s="304">
        <v>-112</v>
      </c>
      <c r="M17" s="304" t="s">
        <v>27</v>
      </c>
      <c r="N17" s="298">
        <f t="shared" si="2"/>
        <v>105</v>
      </c>
      <c r="O17" s="298">
        <f t="shared" si="3"/>
        <v>191</v>
      </c>
      <c r="P17" s="296">
        <f t="shared" si="4"/>
        <v>214.24059954263132</v>
      </c>
      <c r="Q17" s="299">
        <f>RANK(P17,P5:P43,0)</f>
        <v>13</v>
      </c>
      <c r="R17" s="362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</row>
    <row r="18" spans="1:35" s="97" customFormat="1" ht="15.75" customHeight="1" thickBot="1">
      <c r="A18" s="410"/>
      <c r="B18" s="383" t="s">
        <v>64</v>
      </c>
      <c r="C18" s="384" t="s">
        <v>109</v>
      </c>
      <c r="D18" s="385">
        <v>83</v>
      </c>
      <c r="E18" s="386">
        <v>1987</v>
      </c>
      <c r="F18" s="387">
        <f t="shared" si="0"/>
        <v>1.2009673027892449</v>
      </c>
      <c r="G18" s="304">
        <v>50</v>
      </c>
      <c r="H18" s="304">
        <v>60</v>
      </c>
      <c r="I18" s="304">
        <v>70</v>
      </c>
      <c r="J18" s="388">
        <f t="shared" si="1"/>
        <v>70</v>
      </c>
      <c r="K18" s="304">
        <v>70</v>
      </c>
      <c r="L18" s="304">
        <v>80</v>
      </c>
      <c r="M18" s="304">
        <v>90</v>
      </c>
      <c r="N18" s="388">
        <f t="shared" si="2"/>
        <v>90</v>
      </c>
      <c r="O18" s="388">
        <f t="shared" si="3"/>
        <v>160</v>
      </c>
      <c r="P18" s="296">
        <f t="shared" si="4"/>
        <v>192.15476844627918</v>
      </c>
      <c r="Q18" s="299">
        <f>RANK(P18,P5:P43,0)</f>
        <v>14</v>
      </c>
      <c r="R18" s="362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</row>
    <row r="19" spans="1:35" s="97" customFormat="1" ht="15" customHeight="1" thickBot="1">
      <c r="A19" s="410"/>
      <c r="B19" s="292" t="s">
        <v>110</v>
      </c>
      <c r="C19" s="293" t="s">
        <v>23</v>
      </c>
      <c r="D19" s="294">
        <v>63.5</v>
      </c>
      <c r="E19" s="301">
        <v>2005</v>
      </c>
      <c r="F19" s="296">
        <f t="shared" si="0"/>
        <v>1.4014777789955553</v>
      </c>
      <c r="G19" s="304">
        <v>55</v>
      </c>
      <c r="H19" s="304">
        <v>-61</v>
      </c>
      <c r="I19" s="304">
        <v>-62</v>
      </c>
      <c r="J19" s="388">
        <f t="shared" si="1"/>
        <v>55</v>
      </c>
      <c r="K19" s="304">
        <v>-73</v>
      </c>
      <c r="L19" s="304">
        <v>73</v>
      </c>
      <c r="M19" s="304">
        <v>-78</v>
      </c>
      <c r="N19" s="298">
        <f t="shared" si="2"/>
        <v>73</v>
      </c>
      <c r="O19" s="298">
        <f t="shared" si="3"/>
        <v>128</v>
      </c>
      <c r="P19" s="296">
        <f t="shared" si="4"/>
        <v>179.38915571143107</v>
      </c>
      <c r="Q19" s="299">
        <f>RANK(P19,P5:P43,0)</f>
        <v>15</v>
      </c>
      <c r="R19" s="362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</row>
    <row r="20" spans="1:35" s="97" customFormat="1" ht="15.75" hidden="1" customHeight="1" thickBot="1">
      <c r="A20" s="410"/>
      <c r="B20" s="292"/>
      <c r="C20" s="293"/>
      <c r="D20" s="294">
        <v>2</v>
      </c>
      <c r="E20" s="295"/>
      <c r="F20" s="296">
        <f t="shared" ref="F20:F37" si="5">10^(0.75194503*((LOG((D20/175.508)/LOG(10))*(LOG((D20/175.508)/LOG(10))))))</f>
        <v>691.12998682575676</v>
      </c>
      <c r="G20" s="382"/>
      <c r="H20" s="382"/>
      <c r="I20" s="382"/>
      <c r="J20" s="388">
        <f t="shared" ref="J20:J37" si="6">IF(MAX(G20:I20)&lt;0,0,MAX(G20:I20))</f>
        <v>0</v>
      </c>
      <c r="K20" s="382"/>
      <c r="L20" s="382"/>
      <c r="M20" s="382"/>
      <c r="N20" s="298">
        <f t="shared" ref="N20:N37" si="7">IF(MAX(K20:M20)&lt;0,0,MAX(K20:M20))</f>
        <v>0</v>
      </c>
      <c r="O20" s="298">
        <f t="shared" ref="O20:O37" si="8">J20+N20</f>
        <v>0</v>
      </c>
      <c r="P20" s="296">
        <f t="shared" ref="P20:P37" si="9">O20*F20</f>
        <v>0</v>
      </c>
      <c r="Q20" s="299">
        <f>RANK(P20,P5:P43,0)</f>
        <v>16</v>
      </c>
      <c r="R20" s="362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</row>
    <row r="21" spans="1:35" s="97" customFormat="1" ht="15.75" hidden="1" customHeight="1" thickBot="1">
      <c r="A21" s="410"/>
      <c r="B21" s="292"/>
      <c r="C21" s="293"/>
      <c r="D21" s="294">
        <v>2</v>
      </c>
      <c r="E21" s="295"/>
      <c r="F21" s="296">
        <f t="shared" si="5"/>
        <v>691.12998682575676</v>
      </c>
      <c r="G21" s="382"/>
      <c r="H21" s="382"/>
      <c r="I21" s="382"/>
      <c r="J21" s="388">
        <f t="shared" si="6"/>
        <v>0</v>
      </c>
      <c r="K21" s="382"/>
      <c r="L21" s="382"/>
      <c r="M21" s="382"/>
      <c r="N21" s="298">
        <f t="shared" si="7"/>
        <v>0</v>
      </c>
      <c r="O21" s="298">
        <f t="shared" si="8"/>
        <v>0</v>
      </c>
      <c r="P21" s="296">
        <f t="shared" si="9"/>
        <v>0</v>
      </c>
      <c r="Q21" s="299">
        <f>RANK(P21,P5:P43,0)</f>
        <v>16</v>
      </c>
      <c r="R21" s="362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</row>
    <row r="22" spans="1:35" s="389" customFormat="1" ht="15.75" hidden="1" customHeight="1" thickBot="1">
      <c r="A22" s="410"/>
      <c r="B22" s="300"/>
      <c r="C22" s="293"/>
      <c r="D22" s="294">
        <v>2</v>
      </c>
      <c r="E22" s="295"/>
      <c r="F22" s="296">
        <f t="shared" si="5"/>
        <v>691.12998682575676</v>
      </c>
      <c r="G22" s="382"/>
      <c r="H22" s="382"/>
      <c r="I22" s="382"/>
      <c r="J22" s="388">
        <f t="shared" si="6"/>
        <v>0</v>
      </c>
      <c r="K22" s="382"/>
      <c r="L22" s="382"/>
      <c r="M22" s="382"/>
      <c r="N22" s="298">
        <f t="shared" si="7"/>
        <v>0</v>
      </c>
      <c r="O22" s="298">
        <f t="shared" si="8"/>
        <v>0</v>
      </c>
      <c r="P22" s="296">
        <f t="shared" si="9"/>
        <v>0</v>
      </c>
      <c r="Q22" s="390">
        <f>RANK(P22,P5:P43,0)</f>
        <v>16</v>
      </c>
      <c r="R22" s="391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</row>
    <row r="23" spans="1:35" s="97" customFormat="1" ht="16.5" hidden="1" customHeight="1" thickBot="1">
      <c r="A23" s="410"/>
      <c r="B23" s="292"/>
      <c r="C23" s="293"/>
      <c r="D23" s="294">
        <v>2</v>
      </c>
      <c r="E23" s="295"/>
      <c r="F23" s="296">
        <f t="shared" si="5"/>
        <v>691.12998682575676</v>
      </c>
      <c r="G23" s="382"/>
      <c r="H23" s="382"/>
      <c r="I23" s="382"/>
      <c r="J23" s="388">
        <f t="shared" si="6"/>
        <v>0</v>
      </c>
      <c r="K23" s="382"/>
      <c r="L23" s="382"/>
      <c r="M23" s="382"/>
      <c r="N23" s="298">
        <f t="shared" si="7"/>
        <v>0</v>
      </c>
      <c r="O23" s="298">
        <f t="shared" si="8"/>
        <v>0</v>
      </c>
      <c r="P23" s="296">
        <f t="shared" si="9"/>
        <v>0</v>
      </c>
      <c r="Q23" s="299">
        <f>RANK(P23,P5:P43,0)</f>
        <v>16</v>
      </c>
      <c r="R23" s="362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</row>
    <row r="24" spans="1:35" s="97" customFormat="1" ht="16.5" hidden="1" customHeight="1" thickBot="1">
      <c r="A24" s="410"/>
      <c r="B24" s="300"/>
      <c r="C24" s="293"/>
      <c r="D24" s="294">
        <v>2</v>
      </c>
      <c r="E24" s="295"/>
      <c r="F24" s="296">
        <f t="shared" si="5"/>
        <v>691.12998682575676</v>
      </c>
      <c r="G24" s="382"/>
      <c r="H24" s="382"/>
      <c r="I24" s="382"/>
      <c r="J24" s="388">
        <f t="shared" si="6"/>
        <v>0</v>
      </c>
      <c r="K24" s="382"/>
      <c r="L24" s="382"/>
      <c r="M24" s="382"/>
      <c r="N24" s="298">
        <f t="shared" si="7"/>
        <v>0</v>
      </c>
      <c r="O24" s="298">
        <f t="shared" si="8"/>
        <v>0</v>
      </c>
      <c r="P24" s="296">
        <f t="shared" si="9"/>
        <v>0</v>
      </c>
      <c r="Q24" s="299">
        <f>RANK(P24,P5:P43,0)</f>
        <v>16</v>
      </c>
      <c r="R24" s="362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</row>
    <row r="25" spans="1:35" ht="16.5" hidden="1" customHeight="1" thickBot="1">
      <c r="B25" s="292"/>
      <c r="C25" s="293"/>
      <c r="D25" s="294">
        <v>2</v>
      </c>
      <c r="E25" s="295"/>
      <c r="F25" s="296">
        <f t="shared" si="5"/>
        <v>691.12998682575676</v>
      </c>
      <c r="G25" s="382"/>
      <c r="H25" s="382"/>
      <c r="I25" s="382"/>
      <c r="J25" s="388">
        <f t="shared" si="6"/>
        <v>0</v>
      </c>
      <c r="K25" s="382"/>
      <c r="L25" s="382"/>
      <c r="M25" s="382"/>
      <c r="N25" s="388">
        <f t="shared" si="7"/>
        <v>0</v>
      </c>
      <c r="O25" s="298">
        <f t="shared" si="8"/>
        <v>0</v>
      </c>
      <c r="P25" s="296">
        <f t="shared" si="9"/>
        <v>0</v>
      </c>
      <c r="Q25" s="299">
        <f>RANK(P25,P5:P43,0)</f>
        <v>16</v>
      </c>
      <c r="R25" s="361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</row>
    <row r="26" spans="1:35" ht="15.75" hidden="1" customHeight="1" thickBot="1">
      <c r="B26" s="292"/>
      <c r="C26" s="293"/>
      <c r="D26" s="294">
        <v>2</v>
      </c>
      <c r="E26" s="295"/>
      <c r="F26" s="296">
        <f t="shared" si="5"/>
        <v>691.12998682575676</v>
      </c>
      <c r="G26" s="382"/>
      <c r="H26" s="382"/>
      <c r="I26" s="382"/>
      <c r="J26" s="388">
        <f t="shared" si="6"/>
        <v>0</v>
      </c>
      <c r="K26" s="382"/>
      <c r="L26" s="382"/>
      <c r="M26" s="394"/>
      <c r="N26" s="298">
        <f t="shared" si="7"/>
        <v>0</v>
      </c>
      <c r="O26" s="298">
        <f t="shared" si="8"/>
        <v>0</v>
      </c>
      <c r="P26" s="296">
        <f t="shared" si="9"/>
        <v>0</v>
      </c>
      <c r="Q26" s="299">
        <f>RANK(P26,P5:P43,0)</f>
        <v>16</v>
      </c>
      <c r="R26" s="361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</row>
    <row r="27" spans="1:35" ht="15.75" hidden="1" customHeight="1" thickBot="1">
      <c r="B27" s="292"/>
      <c r="C27" s="293"/>
      <c r="D27" s="294">
        <v>2</v>
      </c>
      <c r="E27" s="301"/>
      <c r="F27" s="296">
        <f t="shared" si="5"/>
        <v>691.12998682575676</v>
      </c>
      <c r="G27" s="382"/>
      <c r="H27" s="382"/>
      <c r="I27" s="382"/>
      <c r="J27" s="388">
        <f t="shared" si="6"/>
        <v>0</v>
      </c>
      <c r="K27" s="382"/>
      <c r="L27" s="382"/>
      <c r="M27" s="382"/>
      <c r="N27" s="298">
        <f t="shared" si="7"/>
        <v>0</v>
      </c>
      <c r="O27" s="298">
        <f t="shared" si="8"/>
        <v>0</v>
      </c>
      <c r="P27" s="296">
        <f t="shared" si="9"/>
        <v>0</v>
      </c>
      <c r="Q27" s="299">
        <f>RANK(P27,P5:P43,0)</f>
        <v>16</v>
      </c>
      <c r="R27" s="361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</row>
    <row r="28" spans="1:35" ht="15.75" hidden="1" customHeight="1" thickBot="1">
      <c r="B28" s="292"/>
      <c r="C28" s="293"/>
      <c r="D28" s="294">
        <v>2</v>
      </c>
      <c r="E28" s="295"/>
      <c r="F28" s="296">
        <f t="shared" si="5"/>
        <v>691.12998682575676</v>
      </c>
      <c r="G28" s="382"/>
      <c r="H28" s="382"/>
      <c r="I28" s="382"/>
      <c r="J28" s="388">
        <f t="shared" si="6"/>
        <v>0</v>
      </c>
      <c r="K28" s="382"/>
      <c r="L28" s="382"/>
      <c r="M28" s="382"/>
      <c r="N28" s="298">
        <f t="shared" si="7"/>
        <v>0</v>
      </c>
      <c r="O28" s="298">
        <f t="shared" si="8"/>
        <v>0</v>
      </c>
      <c r="P28" s="296">
        <f t="shared" si="9"/>
        <v>0</v>
      </c>
      <c r="Q28" s="299">
        <f>RANK(P28,P5:P43,0)</f>
        <v>16</v>
      </c>
      <c r="R28" s="361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</row>
    <row r="29" spans="1:35" ht="15.75" hidden="1" customHeight="1" thickBot="1">
      <c r="B29" s="300"/>
      <c r="C29" s="293"/>
      <c r="D29" s="294">
        <v>2</v>
      </c>
      <c r="E29" s="293"/>
      <c r="F29" s="296">
        <f t="shared" si="5"/>
        <v>691.12998682575676</v>
      </c>
      <c r="G29" s="382"/>
      <c r="H29" s="382"/>
      <c r="I29" s="382"/>
      <c r="J29" s="388">
        <f t="shared" si="6"/>
        <v>0</v>
      </c>
      <c r="K29" s="382"/>
      <c r="L29" s="382"/>
      <c r="M29" s="382"/>
      <c r="N29" s="298">
        <f t="shared" si="7"/>
        <v>0</v>
      </c>
      <c r="O29" s="298">
        <f t="shared" si="8"/>
        <v>0</v>
      </c>
      <c r="P29" s="296">
        <f t="shared" si="9"/>
        <v>0</v>
      </c>
      <c r="Q29" s="299">
        <f>RANK(P29,P5:P43,0)</f>
        <v>16</v>
      </c>
      <c r="R29" s="361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</row>
    <row r="30" spans="1:35" ht="15.75" hidden="1" customHeight="1" thickBot="1">
      <c r="B30" s="292"/>
      <c r="C30" s="293"/>
      <c r="D30" s="294">
        <v>33</v>
      </c>
      <c r="E30" s="295"/>
      <c r="F30" s="296">
        <f t="shared" si="5"/>
        <v>2.489403314746601</v>
      </c>
      <c r="G30" s="297"/>
      <c r="H30" s="297"/>
      <c r="I30" s="297"/>
      <c r="J30" s="298">
        <f t="shared" si="6"/>
        <v>0</v>
      </c>
      <c r="K30" s="297"/>
      <c r="L30" s="297"/>
      <c r="M30" s="297"/>
      <c r="N30" s="298">
        <f t="shared" si="7"/>
        <v>0</v>
      </c>
      <c r="O30" s="298">
        <f t="shared" si="8"/>
        <v>0</v>
      </c>
      <c r="P30" s="296">
        <f t="shared" si="9"/>
        <v>0</v>
      </c>
      <c r="Q30" s="299">
        <f>RANK(P30,P5:P43,0)</f>
        <v>16</v>
      </c>
      <c r="R30" s="361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</row>
    <row r="31" spans="1:35" ht="15.75" hidden="1" customHeight="1" thickBot="1">
      <c r="B31" s="292"/>
      <c r="C31" s="293"/>
      <c r="D31" s="294">
        <v>33</v>
      </c>
      <c r="E31" s="295"/>
      <c r="F31" s="296">
        <f t="shared" si="5"/>
        <v>2.489403314746601</v>
      </c>
      <c r="G31" s="297"/>
      <c r="H31" s="297"/>
      <c r="I31" s="297"/>
      <c r="J31" s="298">
        <f t="shared" si="6"/>
        <v>0</v>
      </c>
      <c r="K31" s="297"/>
      <c r="L31" s="297"/>
      <c r="M31" s="297"/>
      <c r="N31" s="298">
        <f t="shared" si="7"/>
        <v>0</v>
      </c>
      <c r="O31" s="298">
        <f t="shared" si="8"/>
        <v>0</v>
      </c>
      <c r="P31" s="296">
        <f t="shared" si="9"/>
        <v>0</v>
      </c>
      <c r="Q31" s="299">
        <f>RANK(P31,P5:P43,0)</f>
        <v>16</v>
      </c>
      <c r="R31" s="361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</row>
    <row r="32" spans="1:35" ht="16.5" hidden="1" customHeight="1" thickBot="1">
      <c r="B32" s="332"/>
      <c r="C32" s="303"/>
      <c r="D32" s="294">
        <v>33</v>
      </c>
      <c r="E32" s="303"/>
      <c r="F32" s="296">
        <f t="shared" si="5"/>
        <v>2.489403314746601</v>
      </c>
      <c r="G32" s="297"/>
      <c r="H32" s="297"/>
      <c r="I32" s="297"/>
      <c r="J32" s="302">
        <f t="shared" si="6"/>
        <v>0</v>
      </c>
      <c r="K32" s="297"/>
      <c r="L32" s="297"/>
      <c r="M32" s="297"/>
      <c r="N32" s="298">
        <f t="shared" si="7"/>
        <v>0</v>
      </c>
      <c r="O32" s="298">
        <f t="shared" si="8"/>
        <v>0</v>
      </c>
      <c r="P32" s="296">
        <f t="shared" si="9"/>
        <v>0</v>
      </c>
      <c r="Q32" s="299">
        <f>RANK(P32,P5:P43,0)</f>
        <v>16</v>
      </c>
      <c r="R32" s="361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</row>
    <row r="33" spans="2:35" ht="15.75" hidden="1" customHeight="1" thickBot="1">
      <c r="B33" s="292"/>
      <c r="C33" s="293"/>
      <c r="D33" s="294">
        <v>33</v>
      </c>
      <c r="E33" s="295"/>
      <c r="F33" s="296">
        <f t="shared" si="5"/>
        <v>2.489403314746601</v>
      </c>
      <c r="G33" s="297"/>
      <c r="H33" s="297"/>
      <c r="I33" s="297"/>
      <c r="J33" s="298">
        <f t="shared" si="6"/>
        <v>0</v>
      </c>
      <c r="K33" s="297"/>
      <c r="L33" s="297"/>
      <c r="M33" s="297"/>
      <c r="N33" s="298">
        <f t="shared" si="7"/>
        <v>0</v>
      </c>
      <c r="O33" s="298">
        <f t="shared" si="8"/>
        <v>0</v>
      </c>
      <c r="P33" s="296">
        <f t="shared" si="9"/>
        <v>0</v>
      </c>
      <c r="Q33" s="299">
        <f>RANK(P33,P5:P43,0)</f>
        <v>16</v>
      </c>
      <c r="R33" s="361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</row>
    <row r="34" spans="2:35" ht="15.75" hidden="1" customHeight="1" thickBot="1">
      <c r="B34" s="332"/>
      <c r="C34" s="303"/>
      <c r="D34" s="294">
        <v>33</v>
      </c>
      <c r="E34" s="303"/>
      <c r="F34" s="296">
        <f t="shared" si="5"/>
        <v>2.489403314746601</v>
      </c>
      <c r="G34" s="297"/>
      <c r="H34" s="297"/>
      <c r="I34" s="297"/>
      <c r="J34" s="302">
        <f t="shared" si="6"/>
        <v>0</v>
      </c>
      <c r="K34" s="297"/>
      <c r="L34" s="297"/>
      <c r="M34" s="297"/>
      <c r="N34" s="298">
        <f t="shared" si="7"/>
        <v>0</v>
      </c>
      <c r="O34" s="298">
        <f t="shared" si="8"/>
        <v>0</v>
      </c>
      <c r="P34" s="296">
        <f t="shared" si="9"/>
        <v>0</v>
      </c>
      <c r="Q34" s="299">
        <f>RANK(P34,P5:P43,0)</f>
        <v>16</v>
      </c>
      <c r="R34" s="361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</row>
    <row r="35" spans="2:35" ht="15.75" hidden="1" customHeight="1" thickBot="1">
      <c r="B35" s="292"/>
      <c r="C35" s="293"/>
      <c r="D35" s="294">
        <v>33</v>
      </c>
      <c r="E35" s="295"/>
      <c r="F35" s="296">
        <f t="shared" si="5"/>
        <v>2.489403314746601</v>
      </c>
      <c r="G35" s="297"/>
      <c r="H35" s="297"/>
      <c r="I35" s="297"/>
      <c r="J35" s="298">
        <f t="shared" si="6"/>
        <v>0</v>
      </c>
      <c r="K35" s="297"/>
      <c r="L35" s="297"/>
      <c r="M35" s="297"/>
      <c r="N35" s="298">
        <f t="shared" si="7"/>
        <v>0</v>
      </c>
      <c r="O35" s="298">
        <f t="shared" si="8"/>
        <v>0</v>
      </c>
      <c r="P35" s="296">
        <f t="shared" si="9"/>
        <v>0</v>
      </c>
      <c r="Q35" s="299">
        <f>RANK(P35,P5:P43,0)</f>
        <v>16</v>
      </c>
      <c r="R35" s="361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</row>
    <row r="36" spans="2:35" ht="16.5" hidden="1" customHeight="1" thickBot="1">
      <c r="B36" s="292"/>
      <c r="C36" s="293"/>
      <c r="D36" s="294">
        <v>33</v>
      </c>
      <c r="E36" s="295"/>
      <c r="F36" s="296">
        <f t="shared" si="5"/>
        <v>2.489403314746601</v>
      </c>
      <c r="G36" s="297"/>
      <c r="H36" s="297"/>
      <c r="I36" s="297"/>
      <c r="J36" s="298">
        <f t="shared" si="6"/>
        <v>0</v>
      </c>
      <c r="K36" s="297"/>
      <c r="L36" s="297"/>
      <c r="M36" s="297"/>
      <c r="N36" s="298">
        <f t="shared" si="7"/>
        <v>0</v>
      </c>
      <c r="O36" s="298">
        <f t="shared" si="8"/>
        <v>0</v>
      </c>
      <c r="P36" s="296">
        <f t="shared" si="9"/>
        <v>0</v>
      </c>
      <c r="Q36" s="299">
        <f>RANK(P36,P5:P43,0)</f>
        <v>16</v>
      </c>
      <c r="R36" s="361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</row>
    <row r="37" spans="2:35" ht="16.5" hidden="1" customHeight="1" thickBot="1">
      <c r="B37" s="292"/>
      <c r="C37" s="293"/>
      <c r="D37" s="294">
        <v>33</v>
      </c>
      <c r="E37" s="295"/>
      <c r="F37" s="296">
        <f t="shared" si="5"/>
        <v>2.489403314746601</v>
      </c>
      <c r="G37" s="297"/>
      <c r="H37" s="297"/>
      <c r="I37" s="297"/>
      <c r="J37" s="298">
        <f t="shared" si="6"/>
        <v>0</v>
      </c>
      <c r="K37" s="297"/>
      <c r="L37" s="297"/>
      <c r="M37" s="297"/>
      <c r="N37" s="298">
        <f t="shared" si="7"/>
        <v>0</v>
      </c>
      <c r="O37" s="298">
        <f t="shared" si="8"/>
        <v>0</v>
      </c>
      <c r="P37" s="296">
        <f t="shared" si="9"/>
        <v>0</v>
      </c>
      <c r="Q37" s="341">
        <f>RANK(P37,P5:P43,0)</f>
        <v>16</v>
      </c>
      <c r="R37" s="361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</row>
    <row r="38" spans="2:35" ht="16.5" hidden="1" customHeight="1" thickBot="1">
      <c r="B38" s="292"/>
      <c r="C38" s="293"/>
      <c r="D38" s="294">
        <v>30</v>
      </c>
      <c r="E38" s="295"/>
      <c r="F38" s="296">
        <f t="shared" ref="F38:F43" si="10">10^(0.75194503*((LOG((D38/175.508)/LOG(10))*(LOG((D38/175.508)/LOG(10))))))</f>
        <v>2.7705349736639913</v>
      </c>
      <c r="G38" s="304"/>
      <c r="H38" s="304"/>
      <c r="I38" s="304"/>
      <c r="J38" s="298">
        <f t="shared" ref="J38:J43" si="11">IF(MAX(G38:I38)&lt;0,0,MAX(G38:I38))</f>
        <v>0</v>
      </c>
      <c r="K38" s="304"/>
      <c r="L38" s="304"/>
      <c r="M38" s="304"/>
      <c r="N38" s="298">
        <f t="shared" ref="N38:N43" si="12">IF(MAX(K38:M38)&lt;0,0,MAX(K38:M38))</f>
        <v>0</v>
      </c>
      <c r="O38" s="298">
        <f t="shared" ref="O38:O43" si="13">J38+N38</f>
        <v>0</v>
      </c>
      <c r="P38" s="296">
        <f t="shared" ref="P38:P43" si="14">O38*F38</f>
        <v>0</v>
      </c>
      <c r="Q38" s="340">
        <f>RANK(P38,P5:P43,0)</f>
        <v>16</v>
      </c>
      <c r="R38" s="361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</row>
    <row r="39" spans="2:35" ht="15.75" hidden="1" customHeight="1" thickBot="1">
      <c r="B39" s="292"/>
      <c r="C39" s="293"/>
      <c r="D39" s="294">
        <v>30</v>
      </c>
      <c r="E39" s="295"/>
      <c r="F39" s="296">
        <f t="shared" si="10"/>
        <v>2.7705349736639913</v>
      </c>
      <c r="G39" s="304"/>
      <c r="H39" s="304"/>
      <c r="I39" s="304"/>
      <c r="J39" s="298">
        <f t="shared" si="11"/>
        <v>0</v>
      </c>
      <c r="K39" s="304"/>
      <c r="L39" s="304"/>
      <c r="M39" s="304"/>
      <c r="N39" s="298">
        <f t="shared" si="12"/>
        <v>0</v>
      </c>
      <c r="O39" s="298">
        <f t="shared" si="13"/>
        <v>0</v>
      </c>
      <c r="P39" s="296">
        <f t="shared" si="14"/>
        <v>0</v>
      </c>
      <c r="Q39" s="299">
        <f>RANK(P39,P5:P43,0)</f>
        <v>16</v>
      </c>
      <c r="R39" s="361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</row>
    <row r="40" spans="2:35" ht="16.5" hidden="1" customHeight="1" thickBot="1">
      <c r="B40" s="292"/>
      <c r="C40" s="293"/>
      <c r="D40" s="294">
        <v>30</v>
      </c>
      <c r="E40" s="295"/>
      <c r="F40" s="296">
        <f t="shared" si="10"/>
        <v>2.7705349736639913</v>
      </c>
      <c r="G40" s="304"/>
      <c r="H40" s="304"/>
      <c r="I40" s="304"/>
      <c r="J40" s="298">
        <f t="shared" si="11"/>
        <v>0</v>
      </c>
      <c r="K40" s="304"/>
      <c r="L40" s="304"/>
      <c r="M40" s="304"/>
      <c r="N40" s="298">
        <f t="shared" si="12"/>
        <v>0</v>
      </c>
      <c r="O40" s="298">
        <f t="shared" si="13"/>
        <v>0</v>
      </c>
      <c r="P40" s="296">
        <f t="shared" si="14"/>
        <v>0</v>
      </c>
      <c r="Q40" s="299">
        <f>RANK(P40,P5:P43,0)</f>
        <v>16</v>
      </c>
      <c r="R40" s="361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</row>
    <row r="41" spans="2:35" ht="16.5" hidden="1" customHeight="1" thickBot="1">
      <c r="B41" s="300"/>
      <c r="C41" s="293"/>
      <c r="D41" s="294">
        <v>30</v>
      </c>
      <c r="E41" s="295"/>
      <c r="F41" s="296">
        <f t="shared" si="10"/>
        <v>2.7705349736639913</v>
      </c>
      <c r="G41" s="304"/>
      <c r="H41" s="304"/>
      <c r="I41" s="304"/>
      <c r="J41" s="298">
        <f t="shared" si="11"/>
        <v>0</v>
      </c>
      <c r="K41" s="304"/>
      <c r="L41" s="304"/>
      <c r="M41" s="304"/>
      <c r="N41" s="298">
        <f t="shared" si="12"/>
        <v>0</v>
      </c>
      <c r="O41" s="298">
        <f t="shared" si="13"/>
        <v>0</v>
      </c>
      <c r="P41" s="296">
        <f t="shared" si="14"/>
        <v>0</v>
      </c>
      <c r="Q41" s="299">
        <f>RANK(P41,P5:P43,0)</f>
        <v>16</v>
      </c>
      <c r="R41" s="361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</row>
    <row r="42" spans="2:35" ht="15.75" hidden="1" customHeight="1" thickBot="1">
      <c r="B42" s="292"/>
      <c r="C42" s="293"/>
      <c r="D42" s="294">
        <v>30</v>
      </c>
      <c r="E42" s="295"/>
      <c r="F42" s="296">
        <f t="shared" si="10"/>
        <v>2.7705349736639913</v>
      </c>
      <c r="G42" s="304"/>
      <c r="H42" s="304"/>
      <c r="I42" s="304"/>
      <c r="J42" s="298">
        <f t="shared" si="11"/>
        <v>0</v>
      </c>
      <c r="K42" s="304"/>
      <c r="L42" s="304"/>
      <c r="M42" s="304"/>
      <c r="N42" s="298">
        <f t="shared" si="12"/>
        <v>0</v>
      </c>
      <c r="O42" s="298">
        <f t="shared" si="13"/>
        <v>0</v>
      </c>
      <c r="P42" s="296">
        <f t="shared" si="14"/>
        <v>0</v>
      </c>
      <c r="Q42" s="299">
        <f>RANK(P42,P5:P43,0)</f>
        <v>16</v>
      </c>
      <c r="R42" s="361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</row>
    <row r="43" spans="2:35" ht="16.5" hidden="1" customHeight="1" thickBot="1">
      <c r="B43" s="305"/>
      <c r="C43" s="306"/>
      <c r="D43" s="307">
        <v>30</v>
      </c>
      <c r="E43" s="308"/>
      <c r="F43" s="311">
        <f t="shared" si="10"/>
        <v>2.7705349736639913</v>
      </c>
      <c r="G43" s="309"/>
      <c r="H43" s="309"/>
      <c r="I43" s="309"/>
      <c r="J43" s="310">
        <f t="shared" si="11"/>
        <v>0</v>
      </c>
      <c r="K43" s="309"/>
      <c r="L43" s="309"/>
      <c r="M43" s="338"/>
      <c r="N43" s="310">
        <f t="shared" si="12"/>
        <v>0</v>
      </c>
      <c r="O43" s="310">
        <f t="shared" si="13"/>
        <v>0</v>
      </c>
      <c r="P43" s="311">
        <f t="shared" si="14"/>
        <v>0</v>
      </c>
      <c r="Q43" s="341">
        <f>RANK(P43,P5:P43,0)</f>
        <v>16</v>
      </c>
      <c r="R43" s="361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</row>
    <row r="44" spans="2:35" ht="16.5" customHeight="1" thickBot="1">
      <c r="B44" s="364"/>
      <c r="C44" s="365"/>
      <c r="D44" s="365"/>
      <c r="E44" s="365"/>
      <c r="F44" s="366"/>
      <c r="G44" s="365"/>
      <c r="H44" s="355"/>
      <c r="I44" s="355"/>
      <c r="J44" s="355"/>
      <c r="K44" s="355"/>
      <c r="L44" s="367"/>
      <c r="M44" s="355"/>
      <c r="N44" s="355"/>
      <c r="O44" s="355"/>
      <c r="P44" s="355"/>
      <c r="Q44" s="355"/>
      <c r="R44" s="355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</row>
    <row r="45" spans="2:35" ht="15.75" customHeight="1" thickTop="1" thickBot="1">
      <c r="B45" s="411" t="s">
        <v>118</v>
      </c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3"/>
      <c r="R45" s="355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</row>
    <row r="46" spans="2:35" ht="15.75" customHeight="1" thickTop="1"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55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</row>
    <row r="47" spans="2:35" ht="12.75" customHeight="1"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55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</row>
    <row r="48" spans="2:35" ht="12.75" customHeight="1">
      <c r="B48" s="356"/>
      <c r="C48" s="356"/>
      <c r="D48" s="356"/>
      <c r="E48" s="356"/>
      <c r="F48" s="369"/>
      <c r="G48" s="356"/>
      <c r="H48" s="356"/>
      <c r="I48" s="356"/>
      <c r="J48" s="356"/>
      <c r="K48" s="356"/>
      <c r="L48" s="370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</row>
    <row r="49" spans="2:35" ht="12.75" customHeight="1">
      <c r="B49" s="356"/>
      <c r="C49" s="356"/>
      <c r="D49" s="356"/>
      <c r="E49" s="356"/>
      <c r="F49" s="369"/>
      <c r="G49" s="356"/>
      <c r="H49" s="356"/>
      <c r="I49" s="356"/>
      <c r="J49" s="356"/>
      <c r="K49" s="356"/>
      <c r="L49" s="370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</row>
    <row r="50" spans="2:35" ht="12.75" customHeight="1">
      <c r="B50" s="356"/>
      <c r="C50" s="356"/>
      <c r="D50" s="356"/>
      <c r="E50" s="356"/>
      <c r="F50" s="369"/>
      <c r="G50" s="356"/>
      <c r="H50" s="356"/>
      <c r="I50" s="356"/>
      <c r="J50" s="356"/>
      <c r="K50" s="356"/>
      <c r="L50" s="370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</row>
    <row r="51" spans="2:35" ht="12.75" customHeight="1">
      <c r="B51" s="356"/>
      <c r="C51" s="356"/>
      <c r="D51" s="356"/>
      <c r="E51" s="356"/>
      <c r="F51" s="369"/>
      <c r="G51" s="356"/>
      <c r="H51" s="356"/>
      <c r="I51" s="356"/>
      <c r="J51" s="356"/>
      <c r="K51" s="356"/>
      <c r="L51" s="370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</row>
    <row r="52" spans="2:35" ht="12.75" customHeight="1">
      <c r="B52" s="356"/>
      <c r="C52" s="356"/>
      <c r="D52" s="356"/>
      <c r="E52" s="356"/>
      <c r="F52" s="369"/>
      <c r="G52" s="356"/>
      <c r="H52" s="356"/>
      <c r="I52" s="356"/>
      <c r="J52" s="356"/>
      <c r="K52" s="356"/>
      <c r="L52" s="370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</row>
    <row r="53" spans="2:35" ht="12.75" customHeight="1">
      <c r="B53" s="356"/>
      <c r="C53" s="356"/>
      <c r="D53" s="356"/>
      <c r="E53" s="356"/>
      <c r="F53" s="369"/>
      <c r="G53" s="356"/>
      <c r="H53" s="356"/>
      <c r="I53" s="356"/>
      <c r="J53" s="356"/>
      <c r="K53" s="356"/>
      <c r="L53" s="370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</row>
    <row r="54" spans="2:35" ht="12.75" customHeight="1">
      <c r="B54" s="356"/>
      <c r="C54" s="356"/>
      <c r="D54" s="356"/>
      <c r="E54" s="356"/>
      <c r="F54" s="369"/>
      <c r="G54" s="356"/>
      <c r="H54" s="356"/>
      <c r="I54" s="356"/>
      <c r="J54" s="356"/>
      <c r="K54" s="356"/>
      <c r="L54" s="370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</row>
    <row r="55" spans="2:35" ht="12.75" customHeight="1">
      <c r="B55" s="356"/>
      <c r="C55" s="356"/>
      <c r="D55" s="356"/>
      <c r="E55" s="356"/>
      <c r="F55" s="369"/>
      <c r="G55" s="356"/>
      <c r="H55" s="356"/>
      <c r="I55" s="356"/>
      <c r="J55" s="356"/>
      <c r="K55" s="356"/>
      <c r="L55" s="370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</row>
    <row r="56" spans="2:35" ht="12.75" customHeight="1">
      <c r="B56" s="356"/>
      <c r="C56" s="356"/>
      <c r="D56" s="356"/>
      <c r="E56" s="356"/>
      <c r="F56" s="369"/>
      <c r="G56" s="356"/>
      <c r="H56" s="356"/>
      <c r="I56" s="356"/>
      <c r="J56" s="356"/>
      <c r="K56" s="356"/>
      <c r="L56" s="370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</row>
    <row r="57" spans="2:35" ht="12.75" customHeight="1">
      <c r="B57" s="356"/>
      <c r="C57" s="356"/>
      <c r="D57" s="356"/>
      <c r="E57" s="356"/>
      <c r="F57" s="369"/>
      <c r="G57" s="356"/>
      <c r="H57" s="356"/>
      <c r="I57" s="356"/>
      <c r="J57" s="356"/>
      <c r="K57" s="356"/>
      <c r="L57" s="370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</row>
    <row r="58" spans="2:35" ht="12.75" customHeight="1">
      <c r="B58" s="356"/>
      <c r="C58" s="356"/>
      <c r="D58" s="356"/>
      <c r="E58" s="356"/>
      <c r="F58" s="369"/>
      <c r="G58" s="356"/>
      <c r="H58" s="356"/>
      <c r="I58" s="356"/>
      <c r="J58" s="356"/>
      <c r="K58" s="356"/>
      <c r="L58" s="370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</row>
    <row r="59" spans="2:35" ht="12.75" customHeight="1">
      <c r="B59" s="356"/>
      <c r="C59" s="356"/>
      <c r="D59" s="356"/>
      <c r="E59" s="356"/>
      <c r="F59" s="369"/>
      <c r="G59" s="356"/>
      <c r="H59" s="356"/>
      <c r="I59" s="356"/>
      <c r="J59" s="356"/>
      <c r="K59" s="356"/>
      <c r="L59" s="370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</row>
    <row r="60" spans="2:35" ht="12.75" customHeight="1">
      <c r="B60" s="356"/>
      <c r="C60" s="356"/>
      <c r="D60" s="356"/>
      <c r="E60" s="356"/>
      <c r="F60" s="369"/>
      <c r="G60" s="356"/>
      <c r="H60" s="356"/>
      <c r="I60" s="356"/>
      <c r="J60" s="356"/>
      <c r="K60" s="356"/>
      <c r="L60" s="370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</row>
    <row r="61" spans="2:35" ht="12.75" customHeight="1">
      <c r="B61" s="356"/>
      <c r="C61" s="356"/>
      <c r="D61" s="356"/>
      <c r="E61" s="356"/>
      <c r="F61" s="369"/>
      <c r="G61" s="356"/>
      <c r="H61" s="356"/>
      <c r="I61" s="356"/>
      <c r="J61" s="356"/>
      <c r="K61" s="356"/>
      <c r="L61" s="370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</row>
    <row r="62" spans="2:35" ht="12.75" customHeight="1">
      <c r="B62" s="356"/>
      <c r="C62" s="356"/>
      <c r="D62" s="356"/>
      <c r="E62" s="356"/>
      <c r="F62" s="369"/>
      <c r="G62" s="356"/>
      <c r="H62" s="356"/>
      <c r="I62" s="356"/>
      <c r="J62" s="356"/>
      <c r="K62" s="356"/>
      <c r="L62" s="370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</row>
    <row r="63" spans="2:35" ht="12.75" customHeight="1">
      <c r="B63" s="356"/>
      <c r="C63" s="356"/>
      <c r="D63" s="356"/>
      <c r="E63" s="356"/>
      <c r="F63" s="369"/>
      <c r="G63" s="356"/>
      <c r="H63" s="356"/>
      <c r="I63" s="356"/>
      <c r="J63" s="356"/>
      <c r="K63" s="356"/>
      <c r="L63" s="370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</row>
    <row r="64" spans="2:35" ht="12.75" customHeight="1">
      <c r="B64" s="356"/>
      <c r="C64" s="356"/>
      <c r="D64" s="356"/>
      <c r="E64" s="356"/>
      <c r="F64" s="369"/>
      <c r="G64" s="356"/>
      <c r="H64" s="356"/>
      <c r="I64" s="356"/>
      <c r="J64" s="356"/>
      <c r="K64" s="356"/>
      <c r="L64" s="370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</row>
    <row r="65" spans="2:35" ht="12.75" customHeight="1">
      <c r="B65" s="356"/>
      <c r="C65" s="356"/>
      <c r="D65" s="356"/>
      <c r="E65" s="356"/>
      <c r="F65" s="369"/>
      <c r="G65" s="356"/>
      <c r="H65" s="356"/>
      <c r="I65" s="356"/>
      <c r="J65" s="356"/>
      <c r="K65" s="356"/>
      <c r="L65" s="370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</row>
    <row r="66" spans="2:35" ht="12.75" customHeight="1">
      <c r="B66" s="356"/>
      <c r="C66" s="356"/>
      <c r="D66" s="356"/>
      <c r="E66" s="356"/>
      <c r="F66" s="369"/>
      <c r="G66" s="356"/>
      <c r="H66" s="356"/>
      <c r="I66" s="356"/>
      <c r="J66" s="356"/>
      <c r="K66" s="356"/>
      <c r="L66" s="370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</row>
    <row r="67" spans="2:35" ht="12.75" customHeight="1">
      <c r="B67" s="356"/>
      <c r="C67" s="356"/>
      <c r="D67" s="356"/>
      <c r="E67" s="356"/>
      <c r="F67" s="369"/>
      <c r="G67" s="356"/>
      <c r="H67" s="356"/>
      <c r="I67" s="356"/>
      <c r="J67" s="356"/>
      <c r="K67" s="356"/>
      <c r="L67" s="370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</row>
    <row r="68" spans="2:35" ht="12.75" customHeight="1">
      <c r="B68" s="356"/>
      <c r="C68" s="356"/>
      <c r="D68" s="356"/>
      <c r="E68" s="356"/>
      <c r="F68" s="369"/>
      <c r="G68" s="356"/>
      <c r="H68" s="356"/>
      <c r="I68" s="356"/>
      <c r="J68" s="356"/>
      <c r="K68" s="356"/>
      <c r="L68" s="370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</row>
    <row r="69" spans="2:35" ht="12.75" customHeight="1">
      <c r="B69" s="356"/>
      <c r="C69" s="356"/>
      <c r="D69" s="356"/>
      <c r="E69" s="356"/>
      <c r="F69" s="369"/>
      <c r="G69" s="356"/>
      <c r="H69" s="356"/>
      <c r="I69" s="356"/>
      <c r="J69" s="356"/>
      <c r="K69" s="356"/>
      <c r="L69" s="370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</row>
    <row r="70" spans="2:35" ht="12.75" customHeight="1">
      <c r="B70" s="356"/>
      <c r="C70" s="356"/>
      <c r="D70" s="356"/>
      <c r="E70" s="356"/>
      <c r="F70" s="369"/>
      <c r="G70" s="356"/>
      <c r="H70" s="356"/>
      <c r="I70" s="356"/>
      <c r="J70" s="356"/>
      <c r="K70" s="356"/>
      <c r="L70" s="370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</row>
    <row r="71" spans="2:35" ht="12.75" customHeight="1">
      <c r="B71" s="356"/>
      <c r="C71" s="356"/>
      <c r="D71" s="356"/>
      <c r="E71" s="356"/>
      <c r="F71" s="369"/>
      <c r="G71" s="356"/>
      <c r="H71" s="356"/>
      <c r="I71" s="356"/>
      <c r="J71" s="356"/>
      <c r="K71" s="356"/>
      <c r="L71" s="370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</row>
    <row r="72" spans="2:35" ht="12.75" customHeight="1">
      <c r="B72" s="356"/>
      <c r="C72" s="356"/>
      <c r="D72" s="356"/>
      <c r="E72" s="356"/>
      <c r="F72" s="369"/>
      <c r="G72" s="356"/>
      <c r="H72" s="356"/>
      <c r="I72" s="356"/>
      <c r="J72" s="356"/>
      <c r="K72" s="356"/>
      <c r="L72" s="370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</row>
    <row r="73" spans="2:35" ht="12.75" customHeight="1">
      <c r="B73" s="356"/>
      <c r="C73" s="356"/>
      <c r="D73" s="356"/>
      <c r="E73" s="356"/>
      <c r="F73" s="369"/>
      <c r="G73" s="356"/>
      <c r="H73" s="356"/>
      <c r="I73" s="356"/>
      <c r="J73" s="356"/>
      <c r="K73" s="356"/>
      <c r="L73" s="370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6"/>
      <c r="AA73" s="356"/>
      <c r="AB73" s="356"/>
      <c r="AC73" s="356"/>
      <c r="AD73" s="356"/>
      <c r="AE73" s="356"/>
      <c r="AF73" s="356"/>
      <c r="AG73" s="356"/>
      <c r="AH73" s="356"/>
      <c r="AI73" s="356"/>
    </row>
    <row r="74" spans="2:35" ht="12.75" customHeight="1">
      <c r="B74" s="356"/>
      <c r="C74" s="356"/>
      <c r="D74" s="356"/>
      <c r="E74" s="356"/>
      <c r="F74" s="369"/>
      <c r="G74" s="356"/>
      <c r="H74" s="356"/>
      <c r="I74" s="356"/>
      <c r="J74" s="356"/>
      <c r="K74" s="356"/>
      <c r="L74" s="370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</row>
    <row r="75" spans="2:35" ht="12.75" customHeight="1">
      <c r="B75" s="356"/>
      <c r="C75" s="356"/>
      <c r="D75" s="356"/>
      <c r="E75" s="356"/>
      <c r="F75" s="369"/>
      <c r="G75" s="356"/>
      <c r="H75" s="356"/>
      <c r="I75" s="356"/>
      <c r="J75" s="356"/>
      <c r="K75" s="356"/>
      <c r="L75" s="370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</row>
    <row r="76" spans="2:35" ht="12.75" customHeight="1">
      <c r="B76" s="356"/>
      <c r="C76" s="356"/>
      <c r="D76" s="356"/>
      <c r="E76" s="356"/>
      <c r="F76" s="369"/>
      <c r="G76" s="356"/>
      <c r="H76" s="356"/>
      <c r="I76" s="356"/>
      <c r="J76" s="356"/>
      <c r="K76" s="356"/>
      <c r="L76" s="370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</row>
    <row r="77" spans="2:35" ht="12.75" customHeight="1">
      <c r="B77" s="356"/>
      <c r="C77" s="356"/>
      <c r="D77" s="356"/>
      <c r="E77" s="356"/>
      <c r="F77" s="369"/>
      <c r="G77" s="356"/>
      <c r="H77" s="356"/>
      <c r="I77" s="356"/>
      <c r="J77" s="356"/>
      <c r="K77" s="356"/>
      <c r="L77" s="370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</row>
    <row r="78" spans="2:35" ht="12.75" customHeight="1">
      <c r="B78" s="356"/>
      <c r="C78" s="356"/>
      <c r="D78" s="356"/>
      <c r="E78" s="356"/>
      <c r="F78" s="369"/>
      <c r="G78" s="356"/>
      <c r="H78" s="356"/>
      <c r="I78" s="356"/>
      <c r="J78" s="356"/>
      <c r="K78" s="356"/>
      <c r="L78" s="370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6"/>
      <c r="AA78" s="356"/>
      <c r="AB78" s="356"/>
      <c r="AC78" s="356"/>
      <c r="AD78" s="356"/>
      <c r="AE78" s="356"/>
      <c r="AF78" s="356"/>
      <c r="AG78" s="356"/>
      <c r="AH78" s="356"/>
      <c r="AI78" s="356"/>
    </row>
    <row r="79" spans="2:35" ht="12.75" customHeight="1">
      <c r="B79" s="356"/>
      <c r="C79" s="356"/>
      <c r="D79" s="356"/>
      <c r="E79" s="356"/>
      <c r="F79" s="369"/>
      <c r="G79" s="356"/>
      <c r="H79" s="356"/>
      <c r="I79" s="356"/>
      <c r="J79" s="356"/>
      <c r="K79" s="356"/>
      <c r="L79" s="370"/>
      <c r="M79" s="356"/>
      <c r="N79" s="356"/>
      <c r="O79" s="356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6"/>
      <c r="AA79" s="356"/>
      <c r="AB79" s="356"/>
      <c r="AC79" s="356"/>
      <c r="AD79" s="356"/>
      <c r="AE79" s="356"/>
      <c r="AF79" s="356"/>
      <c r="AG79" s="356"/>
      <c r="AH79" s="356"/>
      <c r="AI79" s="356"/>
    </row>
    <row r="80" spans="2:35" ht="12.75" customHeight="1">
      <c r="B80" s="356"/>
      <c r="C80" s="356"/>
      <c r="D80" s="356"/>
      <c r="E80" s="356"/>
      <c r="F80" s="369"/>
      <c r="G80" s="356"/>
      <c r="H80" s="356"/>
      <c r="I80" s="356"/>
      <c r="J80" s="356"/>
      <c r="K80" s="356"/>
      <c r="L80" s="370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</row>
    <row r="81" spans="2:35" ht="12.75" customHeight="1">
      <c r="B81" s="356"/>
      <c r="C81" s="356"/>
      <c r="D81" s="356"/>
      <c r="E81" s="356"/>
      <c r="F81" s="369"/>
      <c r="G81" s="356"/>
      <c r="H81" s="356"/>
      <c r="I81" s="356"/>
      <c r="J81" s="356"/>
      <c r="K81" s="356"/>
      <c r="L81" s="370"/>
      <c r="M81" s="356"/>
      <c r="N81" s="356"/>
      <c r="O81" s="356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</row>
    <row r="82" spans="2:35" ht="12.75" customHeight="1">
      <c r="B82" s="356"/>
      <c r="C82" s="356"/>
      <c r="D82" s="356"/>
      <c r="E82" s="356"/>
      <c r="F82" s="369"/>
      <c r="G82" s="356"/>
      <c r="H82" s="356"/>
      <c r="I82" s="356"/>
      <c r="J82" s="356"/>
      <c r="K82" s="356"/>
      <c r="L82" s="370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</row>
    <row r="83" spans="2:35" ht="12.75" customHeight="1">
      <c r="B83" s="356"/>
      <c r="C83" s="356"/>
      <c r="D83" s="356"/>
      <c r="E83" s="356"/>
      <c r="F83" s="369"/>
      <c r="G83" s="356"/>
      <c r="H83" s="356"/>
      <c r="I83" s="356"/>
      <c r="J83" s="356"/>
      <c r="K83" s="356"/>
      <c r="L83" s="370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</row>
    <row r="84" spans="2:35" ht="12.75" customHeight="1">
      <c r="B84" s="356"/>
      <c r="C84" s="356"/>
      <c r="D84" s="356"/>
      <c r="E84" s="356"/>
      <c r="F84" s="369"/>
      <c r="G84" s="356"/>
      <c r="H84" s="356"/>
      <c r="I84" s="356"/>
      <c r="J84" s="356"/>
      <c r="K84" s="356"/>
      <c r="L84" s="370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</row>
    <row r="85" spans="2:35" ht="12.75" customHeight="1">
      <c r="B85" s="356"/>
      <c r="C85" s="356"/>
      <c r="D85" s="356"/>
      <c r="E85" s="356"/>
      <c r="F85" s="369"/>
      <c r="G85" s="356"/>
      <c r="H85" s="356"/>
      <c r="I85" s="356"/>
      <c r="J85" s="356"/>
      <c r="K85" s="356"/>
      <c r="L85" s="370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6"/>
      <c r="AA85" s="356"/>
      <c r="AB85" s="356"/>
      <c r="AC85" s="356"/>
      <c r="AD85" s="356"/>
      <c r="AE85" s="356"/>
      <c r="AF85" s="356"/>
      <c r="AG85" s="356"/>
      <c r="AH85" s="356"/>
      <c r="AI85" s="356"/>
    </row>
    <row r="86" spans="2:35" ht="12.75" customHeight="1">
      <c r="B86" s="356"/>
      <c r="C86" s="356"/>
      <c r="D86" s="356"/>
      <c r="E86" s="356"/>
      <c r="F86" s="369"/>
      <c r="G86" s="356"/>
      <c r="H86" s="356"/>
      <c r="I86" s="356"/>
      <c r="J86" s="356"/>
      <c r="K86" s="356"/>
      <c r="L86" s="370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6"/>
      <c r="AA86" s="356"/>
      <c r="AB86" s="356"/>
      <c r="AC86" s="356"/>
      <c r="AD86" s="356"/>
      <c r="AE86" s="356"/>
      <c r="AF86" s="356"/>
      <c r="AG86" s="356"/>
      <c r="AH86" s="356"/>
      <c r="AI86" s="356"/>
    </row>
    <row r="87" spans="2:35" ht="12.75" customHeight="1">
      <c r="B87" s="356"/>
      <c r="C87" s="356"/>
      <c r="D87" s="356"/>
      <c r="E87" s="356"/>
      <c r="F87" s="369"/>
      <c r="G87" s="356"/>
      <c r="H87" s="356"/>
      <c r="I87" s="356"/>
      <c r="J87" s="356"/>
      <c r="K87" s="356"/>
      <c r="L87" s="370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</row>
    <row r="88" spans="2:35" ht="12.75" customHeight="1">
      <c r="B88" s="356"/>
      <c r="C88" s="356"/>
      <c r="D88" s="356"/>
      <c r="E88" s="356"/>
      <c r="F88" s="369"/>
      <c r="G88" s="356"/>
      <c r="H88" s="356"/>
      <c r="I88" s="356"/>
      <c r="J88" s="356"/>
      <c r="K88" s="356"/>
      <c r="L88" s="370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</row>
    <row r="89" spans="2:35" ht="12.75" customHeight="1">
      <c r="B89" s="356"/>
      <c r="C89" s="356"/>
      <c r="D89" s="356"/>
      <c r="E89" s="356"/>
      <c r="F89" s="369"/>
      <c r="G89" s="356"/>
      <c r="H89" s="356"/>
      <c r="I89" s="356"/>
      <c r="J89" s="356"/>
      <c r="K89" s="356"/>
      <c r="L89" s="370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 s="356"/>
    </row>
    <row r="90" spans="2:35" ht="12.75" customHeight="1">
      <c r="B90" s="356"/>
      <c r="C90" s="356"/>
      <c r="D90" s="356"/>
      <c r="E90" s="356"/>
      <c r="F90" s="369"/>
      <c r="G90" s="356"/>
      <c r="H90" s="356"/>
      <c r="I90" s="356"/>
      <c r="J90" s="356"/>
      <c r="K90" s="356"/>
      <c r="L90" s="370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</row>
    <row r="91" spans="2:35" ht="12.75" customHeight="1">
      <c r="B91" s="356"/>
      <c r="C91" s="356"/>
      <c r="D91" s="356"/>
      <c r="E91" s="356"/>
      <c r="F91" s="369"/>
      <c r="G91" s="356"/>
      <c r="H91" s="356"/>
      <c r="I91" s="356"/>
      <c r="J91" s="356"/>
      <c r="K91" s="356"/>
      <c r="L91" s="370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356"/>
      <c r="AI91" s="356"/>
    </row>
    <row r="92" spans="2:35" ht="12.75" customHeight="1">
      <c r="B92" s="356"/>
      <c r="C92" s="356"/>
      <c r="D92" s="356"/>
      <c r="E92" s="356"/>
      <c r="F92" s="369"/>
      <c r="G92" s="356"/>
      <c r="H92" s="356"/>
      <c r="I92" s="356"/>
      <c r="J92" s="356"/>
      <c r="K92" s="356"/>
      <c r="L92" s="370"/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356"/>
      <c r="AB92" s="356"/>
      <c r="AC92" s="356"/>
      <c r="AD92" s="356"/>
      <c r="AE92" s="356"/>
      <c r="AF92" s="356"/>
      <c r="AG92" s="356"/>
      <c r="AH92" s="356"/>
      <c r="AI92" s="356"/>
    </row>
    <row r="93" spans="2:35" ht="12.75" customHeight="1">
      <c r="B93" s="356"/>
      <c r="C93" s="356"/>
      <c r="D93" s="356"/>
      <c r="E93" s="356"/>
      <c r="F93" s="369"/>
      <c r="G93" s="356"/>
      <c r="H93" s="356"/>
      <c r="I93" s="356"/>
      <c r="J93" s="356"/>
      <c r="K93" s="356"/>
      <c r="L93" s="370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6"/>
      <c r="AE93" s="356"/>
      <c r="AF93" s="356"/>
      <c r="AG93" s="356"/>
      <c r="AH93" s="356"/>
      <c r="AI93" s="356"/>
    </row>
    <row r="94" spans="2:35" ht="12.75" customHeight="1">
      <c r="B94" s="356"/>
      <c r="C94" s="356"/>
      <c r="D94" s="356"/>
      <c r="E94" s="356"/>
      <c r="F94" s="369"/>
      <c r="G94" s="356"/>
      <c r="H94" s="356"/>
      <c r="I94" s="356"/>
      <c r="J94" s="356"/>
      <c r="K94" s="356"/>
      <c r="L94" s="370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</row>
    <row r="95" spans="2:35" ht="12.75" customHeight="1">
      <c r="B95" s="356"/>
      <c r="C95" s="356"/>
      <c r="D95" s="356"/>
      <c r="E95" s="356"/>
      <c r="F95" s="369"/>
      <c r="G95" s="356"/>
      <c r="H95" s="356"/>
      <c r="I95" s="356"/>
      <c r="J95" s="356"/>
      <c r="K95" s="356"/>
      <c r="L95" s="370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</row>
    <row r="96" spans="2:35" ht="12.75" customHeight="1">
      <c r="B96" s="356"/>
      <c r="C96" s="356"/>
      <c r="D96" s="356"/>
      <c r="E96" s="356"/>
      <c r="F96" s="369"/>
      <c r="G96" s="356"/>
      <c r="H96" s="356"/>
      <c r="I96" s="356"/>
      <c r="J96" s="356"/>
      <c r="K96" s="356"/>
      <c r="L96" s="370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</row>
    <row r="97" spans="2:35" ht="12.75" customHeight="1">
      <c r="B97" s="356"/>
      <c r="C97" s="356"/>
      <c r="D97" s="356"/>
      <c r="E97" s="356"/>
      <c r="F97" s="369"/>
      <c r="G97" s="356"/>
      <c r="H97" s="356"/>
      <c r="I97" s="356"/>
      <c r="J97" s="356"/>
      <c r="K97" s="356"/>
      <c r="L97" s="370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</row>
    <row r="98" spans="2:35" ht="12.75" customHeight="1">
      <c r="B98" s="356"/>
      <c r="C98" s="356"/>
      <c r="D98" s="356"/>
      <c r="E98" s="356"/>
      <c r="F98" s="369"/>
      <c r="G98" s="356"/>
      <c r="H98" s="356"/>
      <c r="I98" s="356"/>
      <c r="J98" s="356"/>
      <c r="K98" s="356"/>
      <c r="L98" s="370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</row>
    <row r="99" spans="2:35" ht="12.75" customHeight="1">
      <c r="B99" s="356"/>
      <c r="C99" s="356"/>
      <c r="D99" s="356"/>
      <c r="E99" s="356"/>
      <c r="F99" s="369"/>
      <c r="G99" s="356"/>
      <c r="H99" s="356"/>
      <c r="I99" s="356"/>
      <c r="J99" s="356"/>
      <c r="K99" s="356"/>
      <c r="L99" s="370"/>
      <c r="M99" s="356"/>
      <c r="N99" s="356"/>
      <c r="O99" s="356"/>
      <c r="P99" s="356"/>
      <c r="Q99" s="356"/>
      <c r="R99" s="356"/>
      <c r="S99" s="356"/>
      <c r="T99" s="356"/>
      <c r="U99" s="356"/>
      <c r="V99" s="356"/>
      <c r="W99" s="356"/>
      <c r="X99" s="356"/>
      <c r="Y99" s="356"/>
      <c r="Z99" s="356"/>
      <c r="AA99" s="356"/>
      <c r="AB99" s="356"/>
      <c r="AC99" s="356"/>
      <c r="AD99" s="356"/>
      <c r="AE99" s="356"/>
      <c r="AF99" s="356"/>
      <c r="AG99" s="356"/>
      <c r="AH99" s="356"/>
      <c r="AI99" s="356"/>
    </row>
    <row r="100" spans="2:35" ht="12.75" customHeight="1">
      <c r="B100" s="356"/>
      <c r="C100" s="356"/>
      <c r="D100" s="356"/>
      <c r="E100" s="356"/>
      <c r="F100" s="369"/>
      <c r="G100" s="356"/>
      <c r="H100" s="356"/>
      <c r="I100" s="356"/>
      <c r="J100" s="356"/>
      <c r="K100" s="356"/>
      <c r="L100" s="370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6"/>
      <c r="AH100" s="356"/>
      <c r="AI100" s="356"/>
    </row>
    <row r="101" spans="2:35" ht="12.75" customHeight="1">
      <c r="B101" s="356"/>
      <c r="C101" s="356"/>
      <c r="D101" s="356"/>
      <c r="E101" s="356"/>
      <c r="F101" s="369"/>
      <c r="G101" s="356"/>
      <c r="H101" s="356"/>
      <c r="I101" s="356"/>
      <c r="J101" s="356"/>
      <c r="K101" s="356"/>
      <c r="L101" s="370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</row>
    <row r="102" spans="2:35" ht="12.75" customHeight="1">
      <c r="B102" s="356"/>
      <c r="C102" s="356"/>
      <c r="D102" s="356"/>
      <c r="E102" s="356"/>
      <c r="F102" s="369"/>
      <c r="G102" s="356"/>
      <c r="H102" s="356"/>
      <c r="I102" s="356"/>
      <c r="J102" s="356"/>
      <c r="K102" s="356"/>
      <c r="L102" s="370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</row>
    <row r="103" spans="2:35" ht="12.75" customHeight="1">
      <c r="B103" s="356"/>
      <c r="C103" s="356"/>
      <c r="D103" s="356"/>
      <c r="E103" s="356"/>
      <c r="F103" s="369"/>
      <c r="G103" s="356"/>
      <c r="H103" s="356"/>
      <c r="I103" s="356"/>
      <c r="J103" s="356"/>
      <c r="K103" s="356"/>
      <c r="L103" s="370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 s="356"/>
    </row>
    <row r="104" spans="2:35" ht="12.75" customHeight="1">
      <c r="B104" s="356"/>
      <c r="C104" s="356"/>
      <c r="D104" s="356"/>
      <c r="E104" s="356"/>
      <c r="F104" s="369"/>
      <c r="G104" s="356"/>
      <c r="H104" s="356"/>
      <c r="I104" s="356"/>
      <c r="J104" s="356"/>
      <c r="K104" s="356"/>
      <c r="L104" s="370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 s="356"/>
    </row>
    <row r="105" spans="2:35" ht="12.75" customHeight="1">
      <c r="B105" s="356"/>
      <c r="C105" s="356"/>
      <c r="D105" s="356"/>
      <c r="E105" s="356"/>
      <c r="F105" s="369"/>
      <c r="G105" s="356"/>
      <c r="H105" s="356"/>
      <c r="I105" s="356"/>
      <c r="J105" s="356"/>
      <c r="K105" s="356"/>
      <c r="L105" s="370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</row>
    <row r="106" spans="2:35" ht="12.75" customHeight="1">
      <c r="B106" s="356"/>
      <c r="C106" s="356"/>
      <c r="D106" s="356"/>
      <c r="E106" s="356"/>
      <c r="F106" s="369"/>
      <c r="G106" s="356"/>
      <c r="H106" s="356"/>
      <c r="I106" s="356"/>
      <c r="J106" s="356"/>
      <c r="K106" s="356"/>
      <c r="L106" s="370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6"/>
      <c r="AA106" s="356"/>
      <c r="AB106" s="356"/>
      <c r="AC106" s="356"/>
      <c r="AD106" s="356"/>
      <c r="AE106" s="356"/>
      <c r="AF106" s="356"/>
      <c r="AG106" s="356"/>
      <c r="AH106" s="356"/>
      <c r="AI106" s="356"/>
    </row>
    <row r="107" spans="2:35" ht="12.75" customHeight="1">
      <c r="B107" s="356"/>
      <c r="C107" s="356"/>
      <c r="D107" s="356"/>
      <c r="E107" s="356"/>
      <c r="F107" s="369"/>
      <c r="G107" s="356"/>
      <c r="H107" s="356"/>
      <c r="I107" s="356"/>
      <c r="J107" s="356"/>
      <c r="K107" s="356"/>
      <c r="L107" s="370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</row>
    <row r="108" spans="2:35" ht="12.75" customHeight="1">
      <c r="B108" s="356"/>
      <c r="C108" s="356"/>
      <c r="D108" s="356"/>
      <c r="E108" s="356"/>
      <c r="F108" s="369"/>
      <c r="G108" s="356"/>
      <c r="H108" s="356"/>
      <c r="I108" s="356"/>
      <c r="J108" s="356"/>
      <c r="K108" s="356"/>
      <c r="L108" s="370"/>
      <c r="M108" s="356"/>
      <c r="N108" s="356"/>
      <c r="O108" s="356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6"/>
      <c r="AA108" s="356"/>
      <c r="AB108" s="356"/>
      <c r="AC108" s="356"/>
      <c r="AD108" s="356"/>
      <c r="AE108" s="356"/>
      <c r="AF108" s="356"/>
      <c r="AG108" s="356"/>
      <c r="AH108" s="356"/>
      <c r="AI108" s="356"/>
    </row>
    <row r="109" spans="2:35" ht="12.75" customHeight="1">
      <c r="B109" s="356"/>
      <c r="C109" s="356"/>
      <c r="D109" s="356"/>
      <c r="E109" s="356"/>
      <c r="F109" s="369"/>
      <c r="G109" s="356"/>
      <c r="H109" s="356"/>
      <c r="I109" s="356"/>
      <c r="J109" s="356"/>
      <c r="K109" s="356"/>
      <c r="L109" s="370"/>
      <c r="M109" s="356"/>
      <c r="N109" s="356"/>
      <c r="O109" s="356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6"/>
      <c r="AA109" s="356"/>
      <c r="AB109" s="356"/>
      <c r="AC109" s="356"/>
      <c r="AD109" s="356"/>
      <c r="AE109" s="356"/>
      <c r="AF109" s="356"/>
      <c r="AG109" s="356"/>
      <c r="AH109" s="356"/>
      <c r="AI109" s="356"/>
    </row>
    <row r="110" spans="2:35" ht="12.75" customHeight="1">
      <c r="B110" s="356"/>
      <c r="C110" s="356"/>
      <c r="D110" s="356"/>
      <c r="E110" s="356"/>
      <c r="F110" s="369"/>
      <c r="G110" s="356"/>
      <c r="H110" s="356"/>
      <c r="I110" s="356"/>
      <c r="J110" s="356"/>
      <c r="K110" s="356"/>
      <c r="L110" s="370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 s="356"/>
    </row>
    <row r="111" spans="2:35" ht="12.75" customHeight="1">
      <c r="B111" s="356"/>
      <c r="C111" s="356"/>
      <c r="D111" s="356"/>
      <c r="E111" s="356"/>
      <c r="F111" s="369"/>
      <c r="G111" s="356"/>
      <c r="H111" s="356"/>
      <c r="I111" s="356"/>
      <c r="J111" s="356"/>
      <c r="K111" s="356"/>
      <c r="L111" s="370"/>
      <c r="M111" s="356"/>
      <c r="N111" s="356"/>
      <c r="O111" s="356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6"/>
      <c r="AA111" s="356"/>
      <c r="AB111" s="356"/>
      <c r="AC111" s="356"/>
      <c r="AD111" s="356"/>
      <c r="AE111" s="356"/>
      <c r="AF111" s="356"/>
      <c r="AG111" s="356"/>
      <c r="AH111" s="356"/>
      <c r="AI111" s="356"/>
    </row>
    <row r="112" spans="2:35" ht="12.75" customHeight="1">
      <c r="B112" s="356"/>
      <c r="C112" s="356"/>
      <c r="D112" s="356"/>
      <c r="E112" s="356"/>
      <c r="F112" s="369"/>
      <c r="G112" s="356"/>
      <c r="H112" s="356"/>
      <c r="I112" s="356"/>
      <c r="J112" s="356"/>
      <c r="K112" s="356"/>
      <c r="L112" s="370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6"/>
      <c r="AC112" s="356"/>
      <c r="AD112" s="356"/>
      <c r="AE112" s="356"/>
      <c r="AF112" s="356"/>
      <c r="AG112" s="356"/>
      <c r="AH112" s="356"/>
      <c r="AI112" s="356"/>
    </row>
    <row r="113" spans="2:35" ht="12.75" customHeight="1">
      <c r="B113" s="356"/>
      <c r="C113" s="356"/>
      <c r="D113" s="356"/>
      <c r="E113" s="356"/>
      <c r="F113" s="369"/>
      <c r="G113" s="356"/>
      <c r="H113" s="356"/>
      <c r="I113" s="356"/>
      <c r="J113" s="356"/>
      <c r="K113" s="356"/>
      <c r="L113" s="370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</row>
    <row r="114" spans="2:35" ht="12.75" customHeight="1">
      <c r="B114" s="356"/>
      <c r="C114" s="356"/>
      <c r="D114" s="356"/>
      <c r="E114" s="356"/>
      <c r="F114" s="369"/>
      <c r="G114" s="356"/>
      <c r="H114" s="356"/>
      <c r="I114" s="356"/>
      <c r="J114" s="356"/>
      <c r="K114" s="356"/>
      <c r="L114" s="370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</row>
    <row r="115" spans="2:35" ht="12.75" customHeight="1">
      <c r="B115" s="356"/>
      <c r="C115" s="356"/>
      <c r="D115" s="356"/>
      <c r="E115" s="356"/>
      <c r="F115" s="369"/>
      <c r="G115" s="356"/>
      <c r="H115" s="356"/>
      <c r="I115" s="356"/>
      <c r="J115" s="356"/>
      <c r="K115" s="356"/>
      <c r="L115" s="370"/>
      <c r="M115" s="356"/>
      <c r="N115" s="356"/>
      <c r="O115" s="356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  <c r="Z115" s="356"/>
      <c r="AA115" s="356"/>
      <c r="AB115" s="356"/>
      <c r="AC115" s="356"/>
      <c r="AD115" s="356"/>
      <c r="AE115" s="356"/>
      <c r="AF115" s="356"/>
      <c r="AG115" s="356"/>
      <c r="AH115" s="356"/>
      <c r="AI115" s="356"/>
    </row>
    <row r="116" spans="2:35" ht="12.75" customHeight="1">
      <c r="B116" s="356"/>
      <c r="C116" s="356"/>
      <c r="D116" s="356"/>
      <c r="E116" s="356"/>
      <c r="F116" s="369"/>
      <c r="G116" s="356"/>
      <c r="H116" s="356"/>
      <c r="I116" s="356"/>
      <c r="J116" s="356"/>
      <c r="K116" s="356"/>
      <c r="L116" s="370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</row>
    <row r="117" spans="2:35" ht="12.75" customHeight="1">
      <c r="B117" s="356"/>
      <c r="C117" s="356"/>
      <c r="D117" s="356"/>
      <c r="E117" s="356"/>
      <c r="F117" s="369"/>
      <c r="G117" s="356"/>
      <c r="H117" s="356"/>
      <c r="I117" s="356"/>
      <c r="J117" s="356"/>
      <c r="K117" s="356"/>
      <c r="L117" s="370"/>
      <c r="M117" s="356"/>
      <c r="N117" s="356"/>
      <c r="O117" s="356"/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  <c r="AB117" s="356"/>
      <c r="AC117" s="356"/>
      <c r="AD117" s="356"/>
      <c r="AE117" s="356"/>
      <c r="AF117" s="356"/>
      <c r="AG117" s="356"/>
      <c r="AH117" s="356"/>
      <c r="AI117" s="356"/>
    </row>
    <row r="118" spans="2:35" ht="12.75" customHeight="1">
      <c r="B118" s="356"/>
      <c r="C118" s="356"/>
      <c r="D118" s="356"/>
      <c r="E118" s="356"/>
      <c r="F118" s="369"/>
      <c r="G118" s="356"/>
      <c r="H118" s="356"/>
      <c r="I118" s="356"/>
      <c r="J118" s="356"/>
      <c r="K118" s="356"/>
      <c r="L118" s="370"/>
      <c r="M118" s="356"/>
      <c r="N118" s="356"/>
      <c r="O118" s="356"/>
      <c r="P118" s="356"/>
      <c r="Q118" s="356"/>
      <c r="R118" s="356"/>
      <c r="S118" s="356"/>
      <c r="T118" s="356"/>
      <c r="U118" s="356"/>
      <c r="V118" s="356"/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56"/>
      <c r="AH118" s="356"/>
      <c r="AI118" s="356"/>
    </row>
    <row r="119" spans="2:35" ht="12.75" customHeight="1">
      <c r="B119" s="356"/>
      <c r="C119" s="356"/>
      <c r="D119" s="356"/>
      <c r="E119" s="356"/>
      <c r="F119" s="369"/>
      <c r="G119" s="356"/>
      <c r="H119" s="356"/>
      <c r="I119" s="356"/>
      <c r="J119" s="356"/>
      <c r="K119" s="356"/>
      <c r="L119" s="370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6"/>
      <c r="AG119" s="356"/>
      <c r="AH119" s="356"/>
      <c r="AI119" s="356"/>
    </row>
    <row r="120" spans="2:35" ht="12.75" customHeight="1">
      <c r="B120" s="356"/>
      <c r="C120" s="356"/>
      <c r="D120" s="356"/>
      <c r="E120" s="356"/>
      <c r="F120" s="369"/>
      <c r="G120" s="356"/>
      <c r="H120" s="356"/>
      <c r="I120" s="356"/>
      <c r="J120" s="356"/>
      <c r="K120" s="356"/>
      <c r="L120" s="370"/>
      <c r="M120" s="356"/>
      <c r="N120" s="356"/>
      <c r="O120" s="356"/>
      <c r="P120" s="356"/>
      <c r="Q120" s="356"/>
      <c r="R120" s="356"/>
      <c r="S120" s="356"/>
      <c r="T120" s="356"/>
      <c r="U120" s="356"/>
      <c r="V120" s="356"/>
      <c r="W120" s="356"/>
      <c r="X120" s="356"/>
      <c r="Y120" s="356"/>
      <c r="Z120" s="356"/>
      <c r="AA120" s="356"/>
      <c r="AB120" s="356"/>
      <c r="AC120" s="356"/>
      <c r="AD120" s="356"/>
      <c r="AE120" s="356"/>
      <c r="AF120" s="356"/>
      <c r="AG120" s="356"/>
      <c r="AH120" s="356"/>
      <c r="AI120" s="356"/>
    </row>
    <row r="121" spans="2:35" ht="12.75" customHeight="1">
      <c r="B121" s="356"/>
      <c r="C121" s="356"/>
      <c r="D121" s="356"/>
      <c r="E121" s="356"/>
      <c r="F121" s="369"/>
      <c r="G121" s="356"/>
      <c r="H121" s="356"/>
      <c r="I121" s="356"/>
      <c r="J121" s="356"/>
      <c r="K121" s="356"/>
      <c r="L121" s="370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  <c r="AB121" s="356"/>
      <c r="AC121" s="356"/>
      <c r="AD121" s="356"/>
      <c r="AE121" s="356"/>
      <c r="AF121" s="356"/>
      <c r="AG121" s="356"/>
      <c r="AH121" s="356"/>
      <c r="AI121" s="356"/>
    </row>
    <row r="122" spans="2:35" ht="12.75" customHeight="1">
      <c r="B122" s="356"/>
      <c r="C122" s="356"/>
      <c r="D122" s="356"/>
      <c r="E122" s="356"/>
      <c r="F122" s="369"/>
      <c r="G122" s="356"/>
      <c r="H122" s="356"/>
      <c r="I122" s="356"/>
      <c r="J122" s="356"/>
      <c r="K122" s="356"/>
      <c r="L122" s="370"/>
      <c r="M122" s="356"/>
      <c r="N122" s="356"/>
      <c r="O122" s="356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  <c r="Z122" s="356"/>
      <c r="AA122" s="356"/>
      <c r="AB122" s="356"/>
      <c r="AC122" s="356"/>
      <c r="AD122" s="356"/>
      <c r="AE122" s="356"/>
      <c r="AF122" s="356"/>
      <c r="AG122" s="356"/>
      <c r="AH122" s="356"/>
      <c r="AI122" s="356"/>
    </row>
    <row r="123" spans="2:35" ht="12.75" customHeight="1">
      <c r="B123" s="356"/>
      <c r="C123" s="356"/>
      <c r="D123" s="356"/>
      <c r="E123" s="356"/>
      <c r="F123" s="369"/>
      <c r="G123" s="356"/>
      <c r="H123" s="356"/>
      <c r="I123" s="356"/>
      <c r="J123" s="356"/>
      <c r="K123" s="356"/>
      <c r="L123" s="370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  <c r="AB123" s="356"/>
      <c r="AC123" s="356"/>
      <c r="AD123" s="356"/>
      <c r="AE123" s="356"/>
      <c r="AF123" s="356"/>
      <c r="AG123" s="356"/>
      <c r="AH123" s="356"/>
      <c r="AI123" s="356"/>
    </row>
    <row r="124" spans="2:35" ht="12.75" customHeight="1">
      <c r="B124" s="356"/>
      <c r="C124" s="356"/>
      <c r="D124" s="356"/>
      <c r="E124" s="356"/>
      <c r="F124" s="369"/>
      <c r="G124" s="356"/>
      <c r="H124" s="356"/>
      <c r="I124" s="356"/>
      <c r="J124" s="356"/>
      <c r="K124" s="356"/>
      <c r="L124" s="370"/>
      <c r="M124" s="356"/>
      <c r="N124" s="356"/>
      <c r="O124" s="356"/>
      <c r="P124" s="356"/>
      <c r="Q124" s="356"/>
      <c r="R124" s="356"/>
      <c r="S124" s="356"/>
      <c r="T124" s="356"/>
      <c r="U124" s="356"/>
      <c r="V124" s="356"/>
      <c r="W124" s="356"/>
      <c r="X124" s="356"/>
      <c r="Y124" s="356"/>
      <c r="Z124" s="356"/>
      <c r="AA124" s="356"/>
      <c r="AB124" s="356"/>
      <c r="AC124" s="356"/>
      <c r="AD124" s="356"/>
      <c r="AE124" s="356"/>
      <c r="AF124" s="356"/>
      <c r="AG124" s="356"/>
      <c r="AH124" s="356"/>
      <c r="AI124" s="356"/>
    </row>
    <row r="125" spans="2:35" ht="12.75" customHeight="1">
      <c r="B125" s="356"/>
      <c r="C125" s="356"/>
      <c r="D125" s="356"/>
      <c r="E125" s="356"/>
      <c r="F125" s="369"/>
      <c r="G125" s="356"/>
      <c r="H125" s="356"/>
      <c r="I125" s="356"/>
      <c r="J125" s="356"/>
      <c r="K125" s="356"/>
      <c r="L125" s="370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6"/>
      <c r="AA125" s="356"/>
      <c r="AB125" s="356"/>
      <c r="AC125" s="356"/>
      <c r="AD125" s="356"/>
      <c r="AE125" s="356"/>
      <c r="AF125" s="356"/>
      <c r="AG125" s="356"/>
      <c r="AH125" s="356"/>
      <c r="AI125" s="356"/>
    </row>
    <row r="126" spans="2:35" ht="12.75" customHeight="1">
      <c r="B126" s="356"/>
      <c r="C126" s="356"/>
      <c r="D126" s="356"/>
      <c r="E126" s="356"/>
      <c r="F126" s="369"/>
      <c r="G126" s="356"/>
      <c r="H126" s="356"/>
      <c r="I126" s="356"/>
      <c r="J126" s="356"/>
      <c r="K126" s="356"/>
      <c r="L126" s="370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  <c r="AB126" s="356"/>
      <c r="AC126" s="356"/>
      <c r="AD126" s="356"/>
      <c r="AE126" s="356"/>
      <c r="AF126" s="356"/>
      <c r="AG126" s="356"/>
      <c r="AH126" s="356"/>
      <c r="AI126" s="356"/>
    </row>
    <row r="127" spans="2:35" ht="12.75" customHeight="1">
      <c r="B127" s="356"/>
      <c r="C127" s="356"/>
      <c r="D127" s="356"/>
      <c r="E127" s="356"/>
      <c r="F127" s="369"/>
      <c r="G127" s="356"/>
      <c r="H127" s="356"/>
      <c r="I127" s="356"/>
      <c r="J127" s="356"/>
      <c r="K127" s="356"/>
      <c r="L127" s="370"/>
      <c r="M127" s="356"/>
      <c r="N127" s="356"/>
      <c r="O127" s="356"/>
      <c r="P127" s="356"/>
      <c r="Q127" s="356"/>
      <c r="R127" s="356"/>
      <c r="S127" s="356"/>
      <c r="T127" s="356"/>
      <c r="U127" s="356"/>
      <c r="V127" s="356"/>
      <c r="W127" s="356"/>
      <c r="X127" s="356"/>
      <c r="Y127" s="356"/>
      <c r="Z127" s="356"/>
      <c r="AA127" s="356"/>
      <c r="AB127" s="356"/>
      <c r="AC127" s="356"/>
      <c r="AD127" s="356"/>
      <c r="AE127" s="356"/>
      <c r="AF127" s="356"/>
      <c r="AG127" s="356"/>
      <c r="AH127" s="356"/>
      <c r="AI127" s="356"/>
    </row>
    <row r="128" spans="2:35" ht="12.75" customHeight="1">
      <c r="B128" s="356"/>
      <c r="C128" s="356"/>
      <c r="D128" s="356"/>
      <c r="E128" s="356"/>
      <c r="F128" s="369"/>
      <c r="G128" s="356"/>
      <c r="H128" s="356"/>
      <c r="I128" s="356"/>
      <c r="J128" s="356"/>
      <c r="K128" s="356"/>
      <c r="L128" s="370"/>
      <c r="M128" s="356"/>
      <c r="N128" s="356"/>
      <c r="O128" s="356"/>
      <c r="P128" s="356"/>
      <c r="Q128" s="356"/>
      <c r="R128" s="356"/>
      <c r="S128" s="356"/>
      <c r="T128" s="356"/>
      <c r="U128" s="356"/>
      <c r="V128" s="356"/>
      <c r="W128" s="356"/>
      <c r="X128" s="356"/>
      <c r="Y128" s="356"/>
      <c r="Z128" s="356"/>
      <c r="AA128" s="356"/>
      <c r="AB128" s="356"/>
      <c r="AC128" s="356"/>
      <c r="AD128" s="356"/>
      <c r="AE128" s="356"/>
      <c r="AF128" s="356"/>
      <c r="AG128" s="356"/>
      <c r="AH128" s="356"/>
      <c r="AI128" s="356"/>
    </row>
    <row r="129" spans="2:35" ht="12.75" customHeight="1">
      <c r="B129" s="356"/>
      <c r="C129" s="356"/>
      <c r="D129" s="356"/>
      <c r="E129" s="356"/>
      <c r="F129" s="369"/>
      <c r="G129" s="356"/>
      <c r="H129" s="356"/>
      <c r="I129" s="356"/>
      <c r="J129" s="356"/>
      <c r="K129" s="356"/>
      <c r="L129" s="370"/>
      <c r="M129" s="356"/>
      <c r="N129" s="356"/>
      <c r="O129" s="356"/>
      <c r="P129" s="356"/>
      <c r="Q129" s="356"/>
      <c r="R129" s="356"/>
      <c r="S129" s="356"/>
      <c r="T129" s="356"/>
      <c r="U129" s="356"/>
      <c r="V129" s="356"/>
      <c r="W129" s="356"/>
      <c r="X129" s="356"/>
      <c r="Y129" s="356"/>
      <c r="Z129" s="356"/>
      <c r="AA129" s="356"/>
      <c r="AB129" s="356"/>
      <c r="AC129" s="356"/>
      <c r="AD129" s="356"/>
      <c r="AE129" s="356"/>
      <c r="AF129" s="356"/>
      <c r="AG129" s="356"/>
      <c r="AH129" s="356"/>
      <c r="AI129" s="356"/>
    </row>
    <row r="130" spans="2:35" ht="12.75" customHeight="1">
      <c r="B130" s="356"/>
      <c r="C130" s="356"/>
      <c r="D130" s="356"/>
      <c r="E130" s="356"/>
      <c r="F130" s="369"/>
      <c r="G130" s="356"/>
      <c r="H130" s="356"/>
      <c r="I130" s="356"/>
      <c r="J130" s="356"/>
      <c r="K130" s="356"/>
      <c r="L130" s="370"/>
      <c r="M130" s="356"/>
      <c r="N130" s="356"/>
      <c r="O130" s="356"/>
      <c r="P130" s="356"/>
      <c r="Q130" s="356"/>
      <c r="R130" s="356"/>
      <c r="S130" s="356"/>
      <c r="T130" s="356"/>
      <c r="U130" s="356"/>
      <c r="V130" s="356"/>
      <c r="W130" s="356"/>
      <c r="X130" s="356"/>
      <c r="Y130" s="356"/>
      <c r="Z130" s="356"/>
      <c r="AA130" s="356"/>
      <c r="AB130" s="356"/>
      <c r="AC130" s="356"/>
      <c r="AD130" s="356"/>
      <c r="AE130" s="356"/>
      <c r="AF130" s="356"/>
      <c r="AG130" s="356"/>
      <c r="AH130" s="356"/>
      <c r="AI130" s="356"/>
    </row>
    <row r="131" spans="2:35" ht="12.75" customHeight="1">
      <c r="B131" s="356"/>
      <c r="C131" s="356"/>
      <c r="D131" s="356"/>
      <c r="E131" s="356"/>
      <c r="F131" s="369"/>
      <c r="G131" s="356"/>
      <c r="H131" s="356"/>
      <c r="I131" s="356"/>
      <c r="J131" s="356"/>
      <c r="K131" s="356"/>
      <c r="L131" s="370"/>
      <c r="M131" s="356"/>
      <c r="N131" s="356"/>
      <c r="O131" s="356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  <c r="Z131" s="356"/>
      <c r="AA131" s="356"/>
      <c r="AB131" s="356"/>
      <c r="AC131" s="356"/>
      <c r="AD131" s="356"/>
      <c r="AE131" s="356"/>
      <c r="AF131" s="356"/>
      <c r="AG131" s="356"/>
      <c r="AH131" s="356"/>
      <c r="AI131" s="356"/>
    </row>
    <row r="132" spans="2:35" ht="12.75" customHeight="1">
      <c r="B132" s="356"/>
      <c r="C132" s="356"/>
      <c r="D132" s="356"/>
      <c r="E132" s="356"/>
      <c r="F132" s="369"/>
      <c r="G132" s="356"/>
      <c r="H132" s="356"/>
      <c r="I132" s="356"/>
      <c r="J132" s="356"/>
      <c r="K132" s="356"/>
      <c r="L132" s="370"/>
      <c r="M132" s="356"/>
      <c r="N132" s="356"/>
      <c r="O132" s="356"/>
      <c r="P132" s="356"/>
      <c r="Q132" s="356"/>
      <c r="R132" s="356"/>
      <c r="S132" s="356"/>
      <c r="T132" s="356"/>
      <c r="U132" s="356"/>
      <c r="V132" s="356"/>
      <c r="W132" s="356"/>
      <c r="X132" s="356"/>
      <c r="Y132" s="356"/>
      <c r="Z132" s="356"/>
      <c r="AA132" s="356"/>
      <c r="AB132" s="356"/>
      <c r="AC132" s="356"/>
      <c r="AD132" s="356"/>
      <c r="AE132" s="356"/>
      <c r="AF132" s="356"/>
      <c r="AG132" s="356"/>
      <c r="AH132" s="356"/>
      <c r="AI132" s="356"/>
    </row>
    <row r="133" spans="2:35" ht="12.75" customHeight="1">
      <c r="B133" s="356"/>
      <c r="C133" s="356"/>
      <c r="D133" s="356"/>
      <c r="E133" s="356"/>
      <c r="F133" s="369"/>
      <c r="G133" s="356"/>
      <c r="H133" s="356"/>
      <c r="I133" s="356"/>
      <c r="J133" s="356"/>
      <c r="K133" s="356"/>
      <c r="L133" s="370"/>
      <c r="M133" s="356"/>
      <c r="N133" s="356"/>
      <c r="O133" s="356"/>
      <c r="P133" s="356"/>
      <c r="Q133" s="356"/>
      <c r="R133" s="356"/>
      <c r="S133" s="356"/>
      <c r="T133" s="356"/>
      <c r="U133" s="356"/>
      <c r="V133" s="356"/>
      <c r="W133" s="356"/>
      <c r="X133" s="356"/>
      <c r="Y133" s="356"/>
      <c r="Z133" s="356"/>
      <c r="AA133" s="356"/>
      <c r="AB133" s="356"/>
      <c r="AC133" s="356"/>
      <c r="AD133" s="356"/>
      <c r="AE133" s="356"/>
      <c r="AF133" s="356"/>
      <c r="AG133" s="356"/>
      <c r="AH133" s="356"/>
      <c r="AI133" s="356"/>
    </row>
    <row r="134" spans="2:35" ht="12.75" customHeight="1">
      <c r="B134" s="356"/>
      <c r="C134" s="356"/>
      <c r="D134" s="356"/>
      <c r="E134" s="356"/>
      <c r="F134" s="369"/>
      <c r="G134" s="356"/>
      <c r="H134" s="356"/>
      <c r="I134" s="356"/>
      <c r="J134" s="356"/>
      <c r="K134" s="356"/>
      <c r="L134" s="370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6"/>
      <c r="AB134" s="356"/>
      <c r="AC134" s="356"/>
      <c r="AD134" s="356"/>
      <c r="AE134" s="356"/>
      <c r="AF134" s="356"/>
      <c r="AG134" s="356"/>
      <c r="AH134" s="356"/>
      <c r="AI134" s="356"/>
    </row>
    <row r="135" spans="2:35" ht="12.75" customHeight="1">
      <c r="B135" s="356"/>
      <c r="C135" s="356"/>
      <c r="D135" s="356"/>
      <c r="E135" s="356"/>
      <c r="F135" s="369"/>
      <c r="G135" s="356"/>
      <c r="H135" s="356"/>
      <c r="I135" s="356"/>
      <c r="J135" s="356"/>
      <c r="K135" s="356"/>
      <c r="L135" s="370"/>
      <c r="M135" s="356"/>
      <c r="N135" s="356"/>
      <c r="O135" s="356"/>
      <c r="P135" s="356"/>
      <c r="Q135" s="356"/>
      <c r="R135" s="356"/>
      <c r="S135" s="356"/>
      <c r="T135" s="356"/>
      <c r="U135" s="356"/>
      <c r="V135" s="356"/>
      <c r="W135" s="356"/>
      <c r="X135" s="356"/>
      <c r="Y135" s="356"/>
      <c r="Z135" s="356"/>
      <c r="AA135" s="356"/>
      <c r="AB135" s="356"/>
      <c r="AC135" s="356"/>
      <c r="AD135" s="356"/>
      <c r="AE135" s="356"/>
      <c r="AF135" s="356"/>
      <c r="AG135" s="356"/>
      <c r="AH135" s="356"/>
      <c r="AI135" s="356"/>
    </row>
    <row r="136" spans="2:35" ht="12.75" customHeight="1">
      <c r="B136" s="356"/>
      <c r="C136" s="356"/>
      <c r="D136" s="356"/>
      <c r="E136" s="356"/>
      <c r="F136" s="369"/>
      <c r="G136" s="356"/>
      <c r="H136" s="356"/>
      <c r="I136" s="356"/>
      <c r="J136" s="356"/>
      <c r="K136" s="356"/>
      <c r="L136" s="370"/>
      <c r="M136" s="356"/>
      <c r="N136" s="356"/>
      <c r="O136" s="356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  <c r="Z136" s="356"/>
      <c r="AA136" s="356"/>
      <c r="AB136" s="356"/>
      <c r="AC136" s="356"/>
      <c r="AD136" s="356"/>
      <c r="AE136" s="356"/>
      <c r="AF136" s="356"/>
      <c r="AG136" s="356"/>
      <c r="AH136" s="356"/>
      <c r="AI136" s="356"/>
    </row>
    <row r="137" spans="2:35" ht="12.75" customHeight="1">
      <c r="B137" s="356"/>
      <c r="C137" s="356"/>
      <c r="D137" s="356"/>
      <c r="E137" s="356"/>
      <c r="F137" s="369"/>
      <c r="G137" s="356"/>
      <c r="H137" s="356"/>
      <c r="I137" s="356"/>
      <c r="J137" s="356"/>
      <c r="K137" s="356"/>
      <c r="L137" s="370"/>
      <c r="M137" s="356"/>
      <c r="N137" s="356"/>
      <c r="O137" s="356"/>
      <c r="P137" s="356"/>
      <c r="Q137" s="356"/>
      <c r="R137" s="356"/>
      <c r="S137" s="356"/>
      <c r="T137" s="356"/>
      <c r="U137" s="356"/>
      <c r="V137" s="356"/>
      <c r="W137" s="356"/>
      <c r="X137" s="356"/>
      <c r="Y137" s="356"/>
      <c r="Z137" s="356"/>
      <c r="AA137" s="356"/>
      <c r="AB137" s="356"/>
      <c r="AC137" s="356"/>
      <c r="AD137" s="356"/>
      <c r="AE137" s="356"/>
      <c r="AF137" s="356"/>
      <c r="AG137" s="356"/>
      <c r="AH137" s="356"/>
      <c r="AI137" s="356"/>
    </row>
    <row r="138" spans="2:35" ht="12.75" customHeight="1">
      <c r="B138" s="356"/>
      <c r="C138" s="356"/>
      <c r="D138" s="356"/>
      <c r="E138" s="356"/>
      <c r="F138" s="369"/>
      <c r="G138" s="356"/>
      <c r="H138" s="356"/>
      <c r="I138" s="356"/>
      <c r="J138" s="356"/>
      <c r="K138" s="356"/>
      <c r="L138" s="370"/>
      <c r="M138" s="356"/>
      <c r="N138" s="356"/>
      <c r="O138" s="356"/>
      <c r="P138" s="356"/>
      <c r="Q138" s="356"/>
      <c r="R138" s="356"/>
      <c r="S138" s="356"/>
      <c r="T138" s="356"/>
      <c r="U138" s="356"/>
      <c r="V138" s="356"/>
      <c r="W138" s="356"/>
      <c r="X138" s="356"/>
      <c r="Y138" s="356"/>
      <c r="Z138" s="356"/>
      <c r="AA138" s="356"/>
      <c r="AB138" s="356"/>
      <c r="AC138" s="356"/>
      <c r="AD138" s="356"/>
      <c r="AE138" s="356"/>
      <c r="AF138" s="356"/>
      <c r="AG138" s="356"/>
      <c r="AH138" s="356"/>
      <c r="AI138" s="356"/>
    </row>
    <row r="139" spans="2:35" ht="12.75" customHeight="1">
      <c r="B139" s="356"/>
      <c r="C139" s="356"/>
      <c r="D139" s="356"/>
      <c r="E139" s="356"/>
      <c r="F139" s="369"/>
      <c r="G139" s="356"/>
      <c r="H139" s="356"/>
      <c r="I139" s="356"/>
      <c r="J139" s="356"/>
      <c r="K139" s="356"/>
      <c r="L139" s="370"/>
      <c r="M139" s="356"/>
      <c r="N139" s="356"/>
      <c r="O139" s="356"/>
      <c r="P139" s="356"/>
      <c r="Q139" s="356"/>
      <c r="R139" s="356"/>
      <c r="S139" s="356"/>
      <c r="T139" s="356"/>
      <c r="U139" s="356"/>
      <c r="V139" s="356"/>
      <c r="W139" s="356"/>
      <c r="X139" s="356"/>
      <c r="Y139" s="356"/>
      <c r="Z139" s="356"/>
      <c r="AA139" s="356"/>
      <c r="AB139" s="356"/>
      <c r="AC139" s="356"/>
      <c r="AD139" s="356"/>
      <c r="AE139" s="356"/>
      <c r="AF139" s="356"/>
      <c r="AG139" s="356"/>
      <c r="AH139" s="356"/>
      <c r="AI139" s="356"/>
    </row>
    <row r="140" spans="2:35" ht="12.75" customHeight="1">
      <c r="B140" s="356"/>
      <c r="C140" s="356"/>
      <c r="D140" s="356"/>
      <c r="E140" s="356"/>
      <c r="F140" s="369"/>
      <c r="G140" s="356"/>
      <c r="H140" s="356"/>
      <c r="I140" s="356"/>
      <c r="J140" s="356"/>
      <c r="K140" s="356"/>
      <c r="L140" s="370"/>
      <c r="M140" s="356"/>
      <c r="N140" s="356"/>
      <c r="O140" s="356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  <c r="Z140" s="356"/>
      <c r="AA140" s="356"/>
      <c r="AB140" s="356"/>
      <c r="AC140" s="356"/>
      <c r="AD140" s="356"/>
      <c r="AE140" s="356"/>
      <c r="AF140" s="356"/>
      <c r="AG140" s="356"/>
      <c r="AH140" s="356"/>
      <c r="AI140" s="356"/>
    </row>
    <row r="141" spans="2:35" ht="12.75" customHeight="1">
      <c r="B141" s="356"/>
      <c r="C141" s="356"/>
      <c r="D141" s="356"/>
      <c r="E141" s="356"/>
      <c r="F141" s="369"/>
      <c r="G141" s="356"/>
      <c r="H141" s="356"/>
      <c r="I141" s="356"/>
      <c r="J141" s="356"/>
      <c r="K141" s="356"/>
      <c r="L141" s="370"/>
      <c r="M141" s="356"/>
      <c r="N141" s="356"/>
      <c r="O141" s="356"/>
      <c r="P141" s="356"/>
      <c r="Q141" s="356"/>
      <c r="R141" s="356"/>
      <c r="S141" s="356"/>
      <c r="T141" s="356"/>
      <c r="U141" s="356"/>
      <c r="V141" s="356"/>
      <c r="W141" s="356"/>
      <c r="X141" s="356"/>
      <c r="Y141" s="356"/>
      <c r="Z141" s="356"/>
      <c r="AA141" s="356"/>
      <c r="AB141" s="356"/>
      <c r="AC141" s="356"/>
      <c r="AD141" s="356"/>
      <c r="AE141" s="356"/>
      <c r="AF141" s="356"/>
      <c r="AG141" s="356"/>
      <c r="AH141" s="356"/>
      <c r="AI141" s="356"/>
    </row>
    <row r="142" spans="2:35" ht="12.75" customHeight="1">
      <c r="B142" s="356"/>
      <c r="C142" s="356"/>
      <c r="D142" s="356"/>
      <c r="E142" s="356"/>
      <c r="F142" s="369"/>
      <c r="G142" s="356"/>
      <c r="H142" s="356"/>
      <c r="I142" s="356"/>
      <c r="J142" s="356"/>
      <c r="K142" s="356"/>
      <c r="L142" s="370"/>
      <c r="M142" s="356"/>
      <c r="N142" s="356"/>
      <c r="O142" s="356"/>
      <c r="P142" s="356"/>
      <c r="Q142" s="356"/>
      <c r="R142" s="356"/>
      <c r="S142" s="356"/>
      <c r="T142" s="356"/>
      <c r="U142" s="356"/>
      <c r="V142" s="356"/>
      <c r="W142" s="356"/>
      <c r="X142" s="356"/>
      <c r="Y142" s="356"/>
      <c r="Z142" s="356"/>
      <c r="AA142" s="356"/>
      <c r="AB142" s="356"/>
      <c r="AC142" s="356"/>
      <c r="AD142" s="356"/>
      <c r="AE142" s="356"/>
      <c r="AF142" s="356"/>
      <c r="AG142" s="356"/>
      <c r="AH142" s="356"/>
      <c r="AI142" s="356"/>
    </row>
    <row r="143" spans="2:35" ht="12.75" customHeight="1">
      <c r="B143" s="356"/>
      <c r="C143" s="356"/>
      <c r="D143" s="356"/>
      <c r="E143" s="356"/>
      <c r="F143" s="369"/>
      <c r="G143" s="356"/>
      <c r="H143" s="356"/>
      <c r="I143" s="356"/>
      <c r="J143" s="356"/>
      <c r="K143" s="356"/>
      <c r="L143" s="370"/>
      <c r="M143" s="356"/>
      <c r="N143" s="356"/>
      <c r="O143" s="356"/>
      <c r="P143" s="356"/>
      <c r="Q143" s="356"/>
      <c r="R143" s="356"/>
      <c r="S143" s="356"/>
      <c r="T143" s="356"/>
      <c r="U143" s="356"/>
      <c r="V143" s="356"/>
      <c r="W143" s="356"/>
      <c r="X143" s="356"/>
      <c r="Y143" s="356"/>
      <c r="Z143" s="356"/>
      <c r="AA143" s="356"/>
      <c r="AB143" s="356"/>
      <c r="AC143" s="356"/>
      <c r="AD143" s="356"/>
      <c r="AE143" s="356"/>
      <c r="AF143" s="356"/>
      <c r="AG143" s="356"/>
      <c r="AH143" s="356"/>
      <c r="AI143" s="356"/>
    </row>
    <row r="144" spans="2:35" ht="12.75" customHeight="1">
      <c r="B144" s="356"/>
      <c r="C144" s="356"/>
      <c r="D144" s="356"/>
      <c r="E144" s="356"/>
      <c r="F144" s="369"/>
      <c r="G144" s="356"/>
      <c r="H144" s="356"/>
      <c r="I144" s="356"/>
      <c r="J144" s="356"/>
      <c r="K144" s="356"/>
      <c r="L144" s="370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356"/>
    </row>
    <row r="145" spans="2:35" ht="12.75" customHeight="1">
      <c r="B145" s="356"/>
      <c r="C145" s="356"/>
      <c r="D145" s="356"/>
      <c r="E145" s="356"/>
      <c r="F145" s="369"/>
      <c r="G145" s="356"/>
      <c r="H145" s="356"/>
      <c r="I145" s="356"/>
      <c r="J145" s="356"/>
      <c r="K145" s="356"/>
      <c r="L145" s="370"/>
      <c r="M145" s="356"/>
      <c r="N145" s="356"/>
      <c r="O145" s="356"/>
      <c r="P145" s="356"/>
      <c r="Q145" s="356"/>
      <c r="R145" s="356"/>
      <c r="S145" s="356"/>
      <c r="T145" s="356"/>
      <c r="U145" s="356"/>
      <c r="V145" s="356"/>
      <c r="W145" s="356"/>
      <c r="X145" s="356"/>
      <c r="Y145" s="356"/>
      <c r="Z145" s="356"/>
      <c r="AA145" s="356"/>
      <c r="AB145" s="356"/>
      <c r="AC145" s="356"/>
      <c r="AD145" s="356"/>
      <c r="AE145" s="356"/>
      <c r="AF145" s="356"/>
      <c r="AG145" s="356"/>
      <c r="AH145" s="356"/>
      <c r="AI145" s="356"/>
    </row>
  </sheetData>
  <sheetProtection selectLockedCells="1" selectUnlockedCells="1"/>
  <sortState ref="B5:P19">
    <sortCondition descending="1" ref="P5:P19"/>
  </sortState>
  <mergeCells count="7">
    <mergeCell ref="A1:A1048576"/>
    <mergeCell ref="B45:Q45"/>
    <mergeCell ref="B3:F3"/>
    <mergeCell ref="G3:J3"/>
    <mergeCell ref="K3:N3"/>
    <mergeCell ref="O3:Q3"/>
    <mergeCell ref="B1:Q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D61"/>
  <sheetViews>
    <sheetView tabSelected="1" zoomScale="110" zoomScaleNormal="110" zoomScaleSheetLayoutView="130" workbookViewId="0">
      <selection activeCell="C30" sqref="C30"/>
    </sheetView>
  </sheetViews>
  <sheetFormatPr defaultColWidth="8.7109375" defaultRowHeight="12.75" customHeight="1"/>
  <cols>
    <col min="1" max="1" width="4.42578125" style="356" customWidth="1"/>
    <col min="2" max="2" width="23.140625" customWidth="1"/>
    <col min="3" max="3" width="17.5703125" customWidth="1"/>
    <col min="4" max="4" width="5.7109375" customWidth="1"/>
    <col min="5" max="5" width="5.42578125" customWidth="1"/>
    <col min="6" max="6" width="10.140625" style="1" hidden="1" customWidth="1"/>
    <col min="7" max="8" width="6.42578125" customWidth="1"/>
    <col min="9" max="9" width="7" customWidth="1"/>
    <col min="10" max="10" width="5.7109375" customWidth="1"/>
    <col min="11" max="11" width="4.85546875" customWidth="1"/>
    <col min="12" max="12" width="4.85546875" style="2" customWidth="1"/>
    <col min="13" max="13" width="6.7109375" customWidth="1"/>
    <col min="14" max="14" width="5.5703125" customWidth="1"/>
    <col min="15" max="15" width="7" customWidth="1"/>
    <col min="16" max="16" width="10.5703125" customWidth="1"/>
    <col min="17" max="17" width="8.140625" customWidth="1"/>
    <col min="18" max="18" width="4.28515625" style="392" customWidth="1"/>
    <col min="19" max="19" width="5.28515625" style="392" customWidth="1"/>
    <col min="20" max="20" width="7.7109375" style="392" customWidth="1"/>
    <col min="21" max="30" width="8.7109375" style="392"/>
  </cols>
  <sheetData>
    <row r="1" spans="1:30" ht="24" customHeight="1">
      <c r="B1" s="418" t="s">
        <v>108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</row>
    <row r="2" spans="1:30" ht="27.75" customHeight="1" thickBot="1"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33"/>
      <c r="S2" s="434"/>
      <c r="T2" s="435"/>
    </row>
    <row r="3" spans="1:30" ht="17.25" customHeight="1" thickTop="1" thickBot="1">
      <c r="B3" s="420"/>
      <c r="C3" s="420"/>
      <c r="D3" s="420"/>
      <c r="E3" s="420"/>
      <c r="F3" s="420"/>
      <c r="G3" s="421" t="s">
        <v>2</v>
      </c>
      <c r="H3" s="421"/>
      <c r="I3" s="421"/>
      <c r="J3" s="421"/>
      <c r="K3" s="421" t="s">
        <v>3</v>
      </c>
      <c r="L3" s="421"/>
      <c r="M3" s="421"/>
      <c r="N3" s="421"/>
      <c r="O3" s="422"/>
      <c r="P3" s="422"/>
      <c r="Q3" s="422"/>
      <c r="R3" s="436"/>
    </row>
    <row r="4" spans="1:30" ht="16.5" customHeight="1" thickTop="1" thickBot="1">
      <c r="B4" s="227" t="s">
        <v>4</v>
      </c>
      <c r="C4" s="225" t="s">
        <v>5</v>
      </c>
      <c r="D4" s="225" t="s">
        <v>6</v>
      </c>
      <c r="E4" s="225" t="s">
        <v>7</v>
      </c>
      <c r="F4" s="287" t="s">
        <v>8</v>
      </c>
      <c r="G4" s="224" t="s">
        <v>9</v>
      </c>
      <c r="H4" s="225" t="s">
        <v>10</v>
      </c>
      <c r="I4" s="225" t="s">
        <v>11</v>
      </c>
      <c r="J4" s="226" t="s">
        <v>2</v>
      </c>
      <c r="K4" s="227" t="s">
        <v>9</v>
      </c>
      <c r="L4" s="228" t="s">
        <v>10</v>
      </c>
      <c r="M4" s="225" t="s">
        <v>11</v>
      </c>
      <c r="N4" s="226" t="s">
        <v>12</v>
      </c>
      <c r="O4" s="379" t="s">
        <v>13</v>
      </c>
      <c r="P4" s="222" t="s">
        <v>14</v>
      </c>
      <c r="Q4" s="221" t="s">
        <v>15</v>
      </c>
      <c r="R4" s="437"/>
    </row>
    <row r="5" spans="1:30" s="97" customFormat="1" ht="15.75" customHeight="1" thickTop="1">
      <c r="A5" s="363"/>
      <c r="B5" s="334" t="s">
        <v>127</v>
      </c>
      <c r="C5" s="336" t="s">
        <v>109</v>
      </c>
      <c r="D5" s="312">
        <v>66.900000000000006</v>
      </c>
      <c r="E5" s="337">
        <v>1990</v>
      </c>
      <c r="F5" s="313">
        <f t="shared" ref="F5:F10" si="0">10^(0.783497476*((LOG((D5/153.655)/LOG(10))*(LOG((D5/153.655)/LOG(10))))))</f>
        <v>1.2652443185159998</v>
      </c>
      <c r="G5" s="381">
        <v>70</v>
      </c>
      <c r="H5" s="381">
        <v>-73</v>
      </c>
      <c r="I5" s="381">
        <v>-76</v>
      </c>
      <c r="J5" s="429">
        <f t="shared" ref="J5:J10" si="1">IF(MAX(G5:I5)&lt;0,0,MAX(G5:I5))</f>
        <v>70</v>
      </c>
      <c r="K5" s="381">
        <v>85</v>
      </c>
      <c r="L5" s="381">
        <v>90</v>
      </c>
      <c r="M5" s="381">
        <v>-93</v>
      </c>
      <c r="N5" s="314">
        <f t="shared" ref="N5:N10" si="2">IF(MAX(K5:M5)&lt;0,0,MAX(K5:M5))</f>
        <v>90</v>
      </c>
      <c r="O5" s="315">
        <f t="shared" ref="O5:O10" si="3">J5+N5</f>
        <v>160</v>
      </c>
      <c r="P5" s="316">
        <f t="shared" ref="P5:P10" si="4">O5*F5</f>
        <v>202.43909096255999</v>
      </c>
      <c r="Q5" s="317">
        <f>RANK(P5,P5:P23,0)</f>
        <v>1</v>
      </c>
      <c r="R5" s="438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</row>
    <row r="6" spans="1:30" s="97" customFormat="1" ht="15.75" customHeight="1">
      <c r="A6" s="363"/>
      <c r="B6" s="318" t="s">
        <v>128</v>
      </c>
      <c r="C6" s="331" t="s">
        <v>109</v>
      </c>
      <c r="D6" s="330">
        <v>53.9</v>
      </c>
      <c r="E6" s="320">
        <v>1991</v>
      </c>
      <c r="F6" s="321">
        <f t="shared" si="0"/>
        <v>1.4526920921946584</v>
      </c>
      <c r="G6" s="395">
        <v>-50</v>
      </c>
      <c r="H6" s="395">
        <v>51</v>
      </c>
      <c r="I6" s="395">
        <v>55</v>
      </c>
      <c r="J6" s="430">
        <f t="shared" si="1"/>
        <v>55</v>
      </c>
      <c r="K6" s="395">
        <v>60</v>
      </c>
      <c r="L6" s="395">
        <v>64</v>
      </c>
      <c r="M6" s="395">
        <v>67</v>
      </c>
      <c r="N6" s="323">
        <f t="shared" si="2"/>
        <v>67</v>
      </c>
      <c r="O6" s="324">
        <f t="shared" si="3"/>
        <v>122</v>
      </c>
      <c r="P6" s="325">
        <f t="shared" si="4"/>
        <v>177.22843524774834</v>
      </c>
      <c r="Q6" s="326">
        <f>RANK(P6,P1:P23,0)</f>
        <v>2</v>
      </c>
      <c r="R6" s="438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</row>
    <row r="7" spans="1:30" s="97" customFormat="1" ht="15.75" customHeight="1">
      <c r="A7" s="363"/>
      <c r="B7" s="333" t="s">
        <v>105</v>
      </c>
      <c r="C7" s="335" t="s">
        <v>109</v>
      </c>
      <c r="D7" s="319">
        <v>49.4</v>
      </c>
      <c r="E7" s="320">
        <v>2000</v>
      </c>
      <c r="F7" s="321">
        <f t="shared" si="0"/>
        <v>1.5498478091120904</v>
      </c>
      <c r="G7" s="395">
        <v>35</v>
      </c>
      <c r="H7" s="395">
        <v>37</v>
      </c>
      <c r="I7" s="395">
        <v>-40</v>
      </c>
      <c r="J7" s="430">
        <f t="shared" si="1"/>
        <v>37</v>
      </c>
      <c r="K7" s="395">
        <v>45</v>
      </c>
      <c r="L7" s="395">
        <v>47</v>
      </c>
      <c r="M7" s="395">
        <v>-50</v>
      </c>
      <c r="N7" s="323">
        <f t="shared" si="2"/>
        <v>47</v>
      </c>
      <c r="O7" s="324">
        <f t="shared" si="3"/>
        <v>84</v>
      </c>
      <c r="P7" s="325">
        <f t="shared" si="4"/>
        <v>130.18721596541559</v>
      </c>
      <c r="Q7" s="326">
        <f>RANK(P7,P3:P23,0)</f>
        <v>3</v>
      </c>
      <c r="R7" s="438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</row>
    <row r="8" spans="1:30" s="97" customFormat="1" ht="15.75" customHeight="1">
      <c r="A8" s="363"/>
      <c r="B8" s="318" t="s">
        <v>129</v>
      </c>
      <c r="C8" s="331" t="s">
        <v>109</v>
      </c>
      <c r="D8" s="330">
        <v>57.6</v>
      </c>
      <c r="E8" s="320">
        <v>1993</v>
      </c>
      <c r="F8" s="321">
        <f t="shared" si="0"/>
        <v>1.3876147815886952</v>
      </c>
      <c r="G8" s="395">
        <v>30</v>
      </c>
      <c r="H8" s="395">
        <v>35</v>
      </c>
      <c r="I8" s="395">
        <v>38</v>
      </c>
      <c r="J8" s="430">
        <f t="shared" si="1"/>
        <v>38</v>
      </c>
      <c r="K8" s="395">
        <v>38</v>
      </c>
      <c r="L8" s="395">
        <v>43</v>
      </c>
      <c r="M8" s="395">
        <v>46</v>
      </c>
      <c r="N8" s="323">
        <f t="shared" si="2"/>
        <v>46</v>
      </c>
      <c r="O8" s="324">
        <f t="shared" si="3"/>
        <v>84</v>
      </c>
      <c r="P8" s="325">
        <f t="shared" si="4"/>
        <v>116.5596416534504</v>
      </c>
      <c r="Q8" s="326">
        <f>RANK(P8,P5:P24,0)</f>
        <v>4</v>
      </c>
      <c r="R8" s="438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</row>
    <row r="9" spans="1:30" s="97" customFormat="1" ht="15.75" customHeight="1" thickBot="1">
      <c r="A9" s="363"/>
      <c r="B9" s="342" t="s">
        <v>106</v>
      </c>
      <c r="C9" s="350" t="s">
        <v>109</v>
      </c>
      <c r="D9" s="351">
        <v>73.099999999999994</v>
      </c>
      <c r="E9" s="352">
        <v>1994</v>
      </c>
      <c r="F9" s="343">
        <f t="shared" si="0"/>
        <v>1.2065741040410158</v>
      </c>
      <c r="G9" s="451">
        <v>47</v>
      </c>
      <c r="H9" s="451">
        <v>-50</v>
      </c>
      <c r="I9" s="451">
        <v>-51</v>
      </c>
      <c r="J9" s="452">
        <f t="shared" si="1"/>
        <v>47</v>
      </c>
      <c r="K9" s="451">
        <v>-60</v>
      </c>
      <c r="L9" s="451">
        <v>-60</v>
      </c>
      <c r="M9" s="451">
        <v>-60</v>
      </c>
      <c r="N9" s="344">
        <f t="shared" si="2"/>
        <v>0</v>
      </c>
      <c r="O9" s="345">
        <f t="shared" si="3"/>
        <v>47</v>
      </c>
      <c r="P9" s="346">
        <f t="shared" si="4"/>
        <v>56.708982889927746</v>
      </c>
      <c r="Q9" s="347">
        <f>RANK(P9,P2:P23,0)</f>
        <v>5</v>
      </c>
      <c r="R9" s="438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</row>
    <row r="10" spans="1:30" s="97" customFormat="1" ht="15.75" hidden="1" customHeight="1">
      <c r="A10" s="363"/>
      <c r="B10" s="441"/>
      <c r="C10" s="442"/>
      <c r="D10" s="443">
        <v>20</v>
      </c>
      <c r="E10" s="444"/>
      <c r="F10" s="445">
        <f t="shared" si="0"/>
        <v>4.1150164557388802</v>
      </c>
      <c r="G10" s="446"/>
      <c r="H10" s="446"/>
      <c r="I10" s="446"/>
      <c r="J10" s="447">
        <f t="shared" si="1"/>
        <v>0</v>
      </c>
      <c r="K10" s="446"/>
      <c r="L10" s="446"/>
      <c r="M10" s="446"/>
      <c r="N10" s="447">
        <f t="shared" si="2"/>
        <v>0</v>
      </c>
      <c r="O10" s="448">
        <f t="shared" si="3"/>
        <v>0</v>
      </c>
      <c r="P10" s="449">
        <f t="shared" si="4"/>
        <v>0</v>
      </c>
      <c r="Q10" s="450">
        <f>RANK(P10,P1:P23,0)</f>
        <v>6</v>
      </c>
      <c r="R10" s="438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</row>
    <row r="11" spans="1:30" s="97" customFormat="1" ht="15.75" hidden="1" customHeight="1">
      <c r="A11" s="363"/>
      <c r="B11" s="318"/>
      <c r="C11" s="331"/>
      <c r="D11" s="329">
        <v>20</v>
      </c>
      <c r="E11" s="327"/>
      <c r="F11" s="321">
        <f t="shared" ref="F11:F23" si="5">10^(0.783497476*((LOG((D11/153.655)/LOG(10))*(LOG((D11/153.655)/LOG(10))))))</f>
        <v>4.1150164557388802</v>
      </c>
      <c r="G11" s="395"/>
      <c r="H11" s="395"/>
      <c r="I11" s="395"/>
      <c r="J11" s="323">
        <f t="shared" ref="J11:J23" si="6">IF(MAX(G11:I11)&lt;0,0,MAX(G11:I11))</f>
        <v>0</v>
      </c>
      <c r="K11" s="395"/>
      <c r="L11" s="395"/>
      <c r="M11" s="395"/>
      <c r="N11" s="323">
        <f t="shared" ref="N11:N23" si="7">IF(MAX(K11:M11)&lt;0,0,MAX(K11:M11))</f>
        <v>0</v>
      </c>
      <c r="O11" s="324">
        <f t="shared" ref="O11:O23" si="8">J11+N11</f>
        <v>0</v>
      </c>
      <c r="P11" s="325">
        <f t="shared" ref="P11:P23" si="9">O11*F11</f>
        <v>0</v>
      </c>
      <c r="Q11" s="326">
        <f>RANK(P11,P5:P23,0)</f>
        <v>6</v>
      </c>
      <c r="R11" s="438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</row>
    <row r="12" spans="1:30" s="97" customFormat="1" ht="15.75" hidden="1" customHeight="1">
      <c r="A12" s="363"/>
      <c r="B12" s="318"/>
      <c r="C12" s="328"/>
      <c r="D12" s="319">
        <v>20</v>
      </c>
      <c r="E12" s="320"/>
      <c r="F12" s="321">
        <f t="shared" si="5"/>
        <v>4.1150164557388802</v>
      </c>
      <c r="G12" s="395"/>
      <c r="H12" s="395"/>
      <c r="I12" s="395"/>
      <c r="J12" s="323">
        <f t="shared" si="6"/>
        <v>0</v>
      </c>
      <c r="K12" s="395"/>
      <c r="L12" s="395"/>
      <c r="M12" s="395"/>
      <c r="N12" s="323">
        <f t="shared" si="7"/>
        <v>0</v>
      </c>
      <c r="O12" s="324">
        <f t="shared" si="8"/>
        <v>0</v>
      </c>
      <c r="P12" s="325">
        <f t="shared" si="9"/>
        <v>0</v>
      </c>
      <c r="Q12" s="326">
        <f>RANK(P12,P5:P24,0)</f>
        <v>6</v>
      </c>
      <c r="R12" s="438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</row>
    <row r="13" spans="1:30" s="97" customFormat="1" ht="15.75" hidden="1" customHeight="1">
      <c r="A13" s="363"/>
      <c r="B13" s="318"/>
      <c r="C13" s="331"/>
      <c r="D13" s="330">
        <v>20</v>
      </c>
      <c r="E13" s="320"/>
      <c r="F13" s="321">
        <f t="shared" si="5"/>
        <v>4.1150164557388802</v>
      </c>
      <c r="G13" s="395"/>
      <c r="H13" s="395"/>
      <c r="I13" s="395"/>
      <c r="J13" s="323">
        <f t="shared" si="6"/>
        <v>0</v>
      </c>
      <c r="K13" s="395"/>
      <c r="L13" s="395"/>
      <c r="M13" s="395"/>
      <c r="N13" s="323">
        <f t="shared" si="7"/>
        <v>0</v>
      </c>
      <c r="O13" s="324">
        <f t="shared" si="8"/>
        <v>0</v>
      </c>
      <c r="P13" s="325">
        <f t="shared" si="9"/>
        <v>0</v>
      </c>
      <c r="Q13" s="326">
        <f>RANK(P13,P1:P31,0)</f>
        <v>6</v>
      </c>
      <c r="R13" s="438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</row>
    <row r="14" spans="1:30" s="97" customFormat="1" ht="15.75" hidden="1" customHeight="1">
      <c r="A14" s="363"/>
      <c r="B14" s="318"/>
      <c r="C14" s="328"/>
      <c r="D14" s="319">
        <v>20</v>
      </c>
      <c r="E14" s="320"/>
      <c r="F14" s="321">
        <f t="shared" si="5"/>
        <v>4.1150164557388802</v>
      </c>
      <c r="G14" s="395"/>
      <c r="H14" s="395"/>
      <c r="I14" s="395"/>
      <c r="J14" s="323">
        <f t="shared" si="6"/>
        <v>0</v>
      </c>
      <c r="K14" s="395"/>
      <c r="L14" s="395"/>
      <c r="M14" s="395"/>
      <c r="N14" s="323">
        <f t="shared" si="7"/>
        <v>0</v>
      </c>
      <c r="O14" s="324">
        <f t="shared" si="8"/>
        <v>0</v>
      </c>
      <c r="P14" s="325">
        <f t="shared" si="9"/>
        <v>0</v>
      </c>
      <c r="Q14" s="326">
        <f>RANK(P14,P2:P27,0)</f>
        <v>6</v>
      </c>
      <c r="R14" s="438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</row>
    <row r="15" spans="1:30" s="97" customFormat="1" ht="15.75" hidden="1" customHeight="1">
      <c r="A15" s="363"/>
      <c r="B15" s="318"/>
      <c r="C15" s="331"/>
      <c r="D15" s="330">
        <v>20</v>
      </c>
      <c r="E15" s="320"/>
      <c r="F15" s="321">
        <f t="shared" si="5"/>
        <v>4.1150164557388802</v>
      </c>
      <c r="G15" s="395"/>
      <c r="H15" s="395"/>
      <c r="I15" s="395"/>
      <c r="J15" s="323">
        <f t="shared" si="6"/>
        <v>0</v>
      </c>
      <c r="K15" s="395"/>
      <c r="L15" s="395"/>
      <c r="M15" s="395"/>
      <c r="N15" s="323">
        <f t="shared" si="7"/>
        <v>0</v>
      </c>
      <c r="O15" s="324">
        <f t="shared" si="8"/>
        <v>0</v>
      </c>
      <c r="P15" s="325">
        <f t="shared" si="9"/>
        <v>0</v>
      </c>
      <c r="Q15" s="326">
        <f>RANK(P15,P5:P31,0)</f>
        <v>6</v>
      </c>
      <c r="R15" s="438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</row>
    <row r="16" spans="1:30" s="97" customFormat="1" ht="15.75" hidden="1" customHeight="1">
      <c r="A16" s="363"/>
      <c r="B16" s="318"/>
      <c r="C16" s="328"/>
      <c r="D16" s="319">
        <v>20</v>
      </c>
      <c r="E16" s="320"/>
      <c r="F16" s="321">
        <f t="shared" si="5"/>
        <v>4.1150164557388802</v>
      </c>
      <c r="G16" s="395"/>
      <c r="H16" s="395"/>
      <c r="I16" s="395"/>
      <c r="J16" s="323">
        <f t="shared" si="6"/>
        <v>0</v>
      </c>
      <c r="K16" s="395"/>
      <c r="L16" s="395"/>
      <c r="M16" s="395"/>
      <c r="N16" s="323">
        <f t="shared" si="7"/>
        <v>0</v>
      </c>
      <c r="O16" s="324">
        <f t="shared" si="8"/>
        <v>0</v>
      </c>
      <c r="P16" s="325">
        <f t="shared" si="9"/>
        <v>0</v>
      </c>
      <c r="Q16" s="326">
        <f>RANK(P16,P5:P30,0)</f>
        <v>6</v>
      </c>
      <c r="R16" s="438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</row>
    <row r="17" spans="1:30" s="97" customFormat="1" ht="15.75" hidden="1" customHeight="1">
      <c r="A17" s="363"/>
      <c r="B17" s="318"/>
      <c r="C17" s="331"/>
      <c r="D17" s="330">
        <v>20</v>
      </c>
      <c r="E17" s="320"/>
      <c r="F17" s="321">
        <f t="shared" si="5"/>
        <v>4.1150164557388802</v>
      </c>
      <c r="G17" s="395"/>
      <c r="H17" s="395"/>
      <c r="I17" s="395"/>
      <c r="J17" s="323">
        <f t="shared" si="6"/>
        <v>0</v>
      </c>
      <c r="K17" s="395"/>
      <c r="L17" s="395"/>
      <c r="M17" s="395"/>
      <c r="N17" s="323">
        <f t="shared" si="7"/>
        <v>0</v>
      </c>
      <c r="O17" s="324">
        <f t="shared" si="8"/>
        <v>0</v>
      </c>
      <c r="P17" s="325">
        <f t="shared" si="9"/>
        <v>0</v>
      </c>
      <c r="Q17" s="326">
        <f>RANK(P17,P5:P31,0)</f>
        <v>6</v>
      </c>
      <c r="R17" s="438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</row>
    <row r="18" spans="1:30" s="97" customFormat="1" ht="15.75" hidden="1" customHeight="1">
      <c r="A18" s="363"/>
      <c r="B18" s="318"/>
      <c r="C18" s="328"/>
      <c r="D18" s="319">
        <v>33</v>
      </c>
      <c r="E18" s="327"/>
      <c r="F18" s="321">
        <f t="shared" si="5"/>
        <v>2.2369159547690769</v>
      </c>
      <c r="G18" s="322"/>
      <c r="H18" s="322"/>
      <c r="I18" s="322"/>
      <c r="J18" s="323">
        <f t="shared" si="6"/>
        <v>0</v>
      </c>
      <c r="K18" s="322"/>
      <c r="L18" s="322"/>
      <c r="M18" s="322"/>
      <c r="N18" s="323">
        <f t="shared" si="7"/>
        <v>0</v>
      </c>
      <c r="O18" s="324">
        <f t="shared" si="8"/>
        <v>0</v>
      </c>
      <c r="P18" s="325">
        <f t="shared" si="9"/>
        <v>0</v>
      </c>
      <c r="Q18" s="326">
        <f>RANK(P18,P5:P30,0)</f>
        <v>6</v>
      </c>
      <c r="R18" s="438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39"/>
    </row>
    <row r="19" spans="1:30" s="97" customFormat="1" ht="15.75" hidden="1" customHeight="1">
      <c r="A19" s="363"/>
      <c r="B19" s="318"/>
      <c r="C19" s="328"/>
      <c r="D19" s="319">
        <v>33</v>
      </c>
      <c r="E19" s="327"/>
      <c r="F19" s="321">
        <f t="shared" si="5"/>
        <v>2.2369159547690769</v>
      </c>
      <c r="G19" s="322"/>
      <c r="H19" s="322"/>
      <c r="I19" s="322"/>
      <c r="J19" s="323">
        <f t="shared" si="6"/>
        <v>0</v>
      </c>
      <c r="K19" s="322"/>
      <c r="L19" s="322"/>
      <c r="M19" s="322"/>
      <c r="N19" s="323">
        <f t="shared" si="7"/>
        <v>0</v>
      </c>
      <c r="O19" s="324">
        <f t="shared" si="8"/>
        <v>0</v>
      </c>
      <c r="P19" s="325">
        <f t="shared" si="9"/>
        <v>0</v>
      </c>
      <c r="Q19" s="326">
        <f>RANK(P19,P5:P33,0)</f>
        <v>6</v>
      </c>
      <c r="R19" s="438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</row>
    <row r="20" spans="1:30" s="97" customFormat="1" ht="15.75" hidden="1" customHeight="1">
      <c r="A20" s="363"/>
      <c r="B20" s="318"/>
      <c r="C20" s="328"/>
      <c r="D20" s="319">
        <v>33</v>
      </c>
      <c r="E20" s="327"/>
      <c r="F20" s="321">
        <f t="shared" si="5"/>
        <v>2.2369159547690769</v>
      </c>
      <c r="G20" s="322"/>
      <c r="H20" s="322"/>
      <c r="I20" s="322"/>
      <c r="J20" s="323">
        <f t="shared" si="6"/>
        <v>0</v>
      </c>
      <c r="K20" s="322"/>
      <c r="L20" s="322"/>
      <c r="M20" s="322"/>
      <c r="N20" s="323">
        <f t="shared" si="7"/>
        <v>0</v>
      </c>
      <c r="O20" s="324">
        <f t="shared" si="8"/>
        <v>0</v>
      </c>
      <c r="P20" s="325">
        <f t="shared" si="9"/>
        <v>0</v>
      </c>
      <c r="Q20" s="326">
        <f>RANK(P20,P5:P33,0)</f>
        <v>6</v>
      </c>
      <c r="R20" s="438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</row>
    <row r="21" spans="1:30" s="97" customFormat="1" ht="15.75" hidden="1" customHeight="1">
      <c r="A21" s="363"/>
      <c r="B21" s="318"/>
      <c r="C21" s="328"/>
      <c r="D21" s="319">
        <v>33</v>
      </c>
      <c r="E21" s="327"/>
      <c r="F21" s="321">
        <f t="shared" si="5"/>
        <v>2.2369159547690769</v>
      </c>
      <c r="G21" s="322"/>
      <c r="H21" s="322"/>
      <c r="I21" s="322"/>
      <c r="J21" s="323">
        <f t="shared" si="6"/>
        <v>0</v>
      </c>
      <c r="K21" s="322"/>
      <c r="L21" s="322"/>
      <c r="M21" s="322"/>
      <c r="N21" s="323">
        <f t="shared" si="7"/>
        <v>0</v>
      </c>
      <c r="O21" s="324">
        <f t="shared" si="8"/>
        <v>0</v>
      </c>
      <c r="P21" s="325">
        <f t="shared" si="9"/>
        <v>0</v>
      </c>
      <c r="Q21" s="326">
        <f>RANK(P21,P5:P33,0)</f>
        <v>6</v>
      </c>
      <c r="R21" s="438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</row>
    <row r="22" spans="1:30" s="97" customFormat="1" ht="15.75" hidden="1" customHeight="1">
      <c r="A22" s="363"/>
      <c r="B22" s="318"/>
      <c r="C22" s="331"/>
      <c r="D22" s="330">
        <v>33</v>
      </c>
      <c r="E22" s="320"/>
      <c r="F22" s="321">
        <f t="shared" si="5"/>
        <v>2.2369159547690769</v>
      </c>
      <c r="G22" s="348"/>
      <c r="H22" s="348"/>
      <c r="I22" s="348"/>
      <c r="J22" s="323">
        <f t="shared" si="6"/>
        <v>0</v>
      </c>
      <c r="K22" s="348"/>
      <c r="L22" s="349"/>
      <c r="M22" s="348"/>
      <c r="N22" s="323">
        <f t="shared" si="7"/>
        <v>0</v>
      </c>
      <c r="O22" s="324">
        <f t="shared" si="8"/>
        <v>0</v>
      </c>
      <c r="P22" s="325">
        <f t="shared" si="9"/>
        <v>0</v>
      </c>
      <c r="Q22" s="326">
        <f>RANK(P22,P5:P23,0)</f>
        <v>6</v>
      </c>
      <c r="R22" s="438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</row>
    <row r="23" spans="1:30" ht="16.5" hidden="1" customHeight="1" thickBot="1">
      <c r="B23" s="342"/>
      <c r="C23" s="350"/>
      <c r="D23" s="351">
        <v>33</v>
      </c>
      <c r="E23" s="352"/>
      <c r="F23" s="343">
        <f t="shared" si="5"/>
        <v>2.2369159547690769</v>
      </c>
      <c r="G23" s="353"/>
      <c r="H23" s="353"/>
      <c r="I23" s="353"/>
      <c r="J23" s="344">
        <f t="shared" si="6"/>
        <v>0</v>
      </c>
      <c r="K23" s="353"/>
      <c r="L23" s="354"/>
      <c r="M23" s="353"/>
      <c r="N23" s="344">
        <f t="shared" si="7"/>
        <v>0</v>
      </c>
      <c r="O23" s="345">
        <f t="shared" si="8"/>
        <v>0</v>
      </c>
      <c r="P23" s="346">
        <f t="shared" si="9"/>
        <v>0</v>
      </c>
      <c r="Q23" s="347">
        <f>RANK(P23,P5:P23,0)</f>
        <v>6</v>
      </c>
      <c r="R23" s="440"/>
    </row>
    <row r="24" spans="1:30" ht="15.75" customHeight="1" thickTop="1" thickBot="1">
      <c r="B24" s="373"/>
      <c r="C24" s="368"/>
      <c r="D24" s="368"/>
      <c r="E24" s="368"/>
      <c r="F24" s="374"/>
      <c r="G24" s="368"/>
      <c r="H24" s="356"/>
      <c r="I24" s="356"/>
      <c r="J24" s="356"/>
      <c r="K24" s="356"/>
      <c r="L24" s="370"/>
      <c r="M24" s="356"/>
      <c r="N24" s="356"/>
      <c r="O24" s="356"/>
      <c r="P24" s="356"/>
      <c r="Q24" s="356"/>
    </row>
    <row r="25" spans="1:30" ht="15.75" customHeight="1" thickTop="1" thickBot="1">
      <c r="B25" s="411" t="s">
        <v>126</v>
      </c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3"/>
    </row>
    <row r="26" spans="1:30" ht="15.75" customHeight="1" thickTop="1">
      <c r="B26" s="373"/>
      <c r="C26" s="368"/>
      <c r="D26" s="368"/>
      <c r="E26" s="368"/>
      <c r="F26" s="374"/>
      <c r="G26" s="368"/>
      <c r="H26" s="356"/>
      <c r="I26" s="356"/>
      <c r="J26" s="356"/>
      <c r="K26" s="356"/>
      <c r="L26" s="370"/>
      <c r="M26" s="356"/>
      <c r="N26" s="356"/>
      <c r="O26" s="356"/>
      <c r="P26" s="356"/>
      <c r="Q26" s="356"/>
    </row>
    <row r="27" spans="1:30" ht="15.75" customHeight="1">
      <c r="B27" s="368"/>
      <c r="C27" s="375"/>
      <c r="D27" s="376"/>
      <c r="E27" s="376"/>
      <c r="F27" s="377"/>
      <c r="G27" s="376"/>
      <c r="H27" s="376"/>
      <c r="I27" s="376"/>
      <c r="J27" s="376"/>
      <c r="K27" s="376"/>
      <c r="L27" s="378"/>
      <c r="M27" s="376"/>
      <c r="N27" s="356"/>
      <c r="O27" s="356"/>
      <c r="P27" s="356"/>
      <c r="Q27" s="356"/>
    </row>
    <row r="28" spans="1:30" ht="15.75" customHeight="1">
      <c r="B28" s="373"/>
      <c r="C28" s="375"/>
      <c r="D28" s="376"/>
      <c r="E28" s="376"/>
      <c r="F28" s="377"/>
      <c r="G28" s="376"/>
      <c r="H28" s="376"/>
      <c r="I28" s="376"/>
      <c r="J28" s="376"/>
      <c r="K28" s="376"/>
      <c r="L28" s="378"/>
      <c r="M28" s="376"/>
      <c r="N28" s="356"/>
      <c r="O28" s="356"/>
      <c r="P28" s="356"/>
      <c r="Q28" s="356"/>
    </row>
    <row r="29" spans="1:30" ht="12.75" customHeight="1">
      <c r="B29" s="356"/>
      <c r="C29" s="356"/>
      <c r="D29" s="356"/>
      <c r="E29" s="356"/>
      <c r="F29" s="369"/>
      <c r="G29" s="356"/>
      <c r="H29" s="356"/>
      <c r="I29" s="356"/>
      <c r="J29" s="356"/>
      <c r="K29" s="356"/>
      <c r="L29" s="370"/>
      <c r="M29" s="356"/>
      <c r="N29" s="356"/>
      <c r="O29" s="356"/>
      <c r="P29" s="356"/>
      <c r="Q29" s="356"/>
    </row>
    <row r="30" spans="1:30" ht="12.75" customHeight="1">
      <c r="B30" s="356"/>
      <c r="C30" s="356"/>
      <c r="D30" s="356"/>
      <c r="E30" s="356"/>
      <c r="F30" s="369"/>
      <c r="G30" s="356"/>
      <c r="H30" s="356"/>
      <c r="I30" s="356"/>
      <c r="J30" s="356"/>
      <c r="K30" s="356"/>
      <c r="L30" s="370"/>
      <c r="M30" s="356"/>
      <c r="N30" s="356"/>
      <c r="O30" s="356"/>
      <c r="P30" s="356"/>
      <c r="Q30" s="356"/>
    </row>
    <row r="31" spans="1:30" ht="12.75" customHeight="1">
      <c r="B31" s="356"/>
      <c r="C31" s="356"/>
      <c r="D31" s="356"/>
      <c r="E31" s="356"/>
      <c r="F31" s="369"/>
      <c r="G31" s="356"/>
      <c r="H31" s="356"/>
      <c r="I31" s="356"/>
      <c r="J31" s="356"/>
      <c r="K31" s="356"/>
      <c r="L31" s="370"/>
      <c r="M31" s="356"/>
      <c r="N31" s="356"/>
      <c r="O31" s="356"/>
      <c r="P31" s="356"/>
      <c r="Q31" s="356"/>
    </row>
    <row r="32" spans="1:30" ht="12.75" customHeight="1">
      <c r="B32" s="356"/>
      <c r="C32" s="356"/>
      <c r="D32" s="356"/>
      <c r="E32" s="356"/>
      <c r="F32" s="369"/>
      <c r="G32" s="356"/>
      <c r="H32" s="356"/>
      <c r="I32" s="356"/>
      <c r="J32" s="356"/>
      <c r="K32" s="356"/>
      <c r="L32" s="370"/>
      <c r="M32" s="356"/>
      <c r="N32" s="356"/>
      <c r="O32" s="356"/>
      <c r="P32" s="356"/>
      <c r="Q32" s="356"/>
    </row>
    <row r="33" spans="2:17" ht="12.75" customHeight="1">
      <c r="B33" s="356"/>
      <c r="C33" s="356"/>
      <c r="D33" s="356"/>
      <c r="E33" s="356"/>
      <c r="F33" s="369"/>
      <c r="G33" s="356"/>
      <c r="H33" s="356"/>
      <c r="I33" s="356"/>
      <c r="J33" s="356"/>
      <c r="K33" s="356"/>
      <c r="L33" s="370"/>
      <c r="M33" s="356"/>
      <c r="N33" s="356"/>
      <c r="O33" s="356"/>
      <c r="P33" s="356"/>
      <c r="Q33" s="356"/>
    </row>
    <row r="34" spans="2:17" ht="12.75" customHeight="1">
      <c r="B34" s="356"/>
      <c r="C34" s="356"/>
      <c r="D34" s="356"/>
      <c r="E34" s="356"/>
      <c r="F34" s="369"/>
      <c r="G34" s="356"/>
      <c r="H34" s="356"/>
      <c r="I34" s="356"/>
      <c r="J34" s="356"/>
      <c r="K34" s="356"/>
      <c r="L34" s="370"/>
      <c r="M34" s="356"/>
      <c r="N34" s="356"/>
      <c r="O34" s="356"/>
      <c r="P34" s="356"/>
      <c r="Q34" s="356"/>
    </row>
    <row r="35" spans="2:17" ht="12.75" customHeight="1">
      <c r="B35" s="356"/>
      <c r="C35" s="356"/>
      <c r="D35" s="356"/>
      <c r="E35" s="356"/>
      <c r="F35" s="369"/>
      <c r="G35" s="356"/>
      <c r="H35" s="356"/>
      <c r="I35" s="356"/>
      <c r="J35" s="356"/>
      <c r="K35" s="356"/>
      <c r="L35" s="370"/>
      <c r="M35" s="356"/>
      <c r="N35" s="356"/>
      <c r="O35" s="356"/>
      <c r="P35" s="356"/>
      <c r="Q35" s="356"/>
    </row>
    <row r="36" spans="2:17" ht="12.75" customHeight="1">
      <c r="B36" s="356"/>
      <c r="C36" s="356"/>
      <c r="D36" s="356"/>
      <c r="E36" s="356"/>
      <c r="F36" s="369"/>
      <c r="G36" s="356"/>
      <c r="H36" s="356"/>
      <c r="I36" s="356"/>
      <c r="J36" s="356"/>
      <c r="K36" s="356"/>
      <c r="L36" s="370"/>
      <c r="M36" s="356"/>
      <c r="N36" s="356"/>
      <c r="O36" s="356"/>
      <c r="P36" s="356"/>
      <c r="Q36" s="356"/>
    </row>
    <row r="37" spans="2:17" ht="12.75" customHeight="1">
      <c r="B37" s="356"/>
      <c r="C37" s="356"/>
      <c r="D37" s="356"/>
      <c r="E37" s="356"/>
      <c r="F37" s="369"/>
      <c r="G37" s="356"/>
      <c r="H37" s="356"/>
      <c r="I37" s="356"/>
      <c r="J37" s="356"/>
      <c r="K37" s="356"/>
      <c r="L37" s="370"/>
      <c r="M37" s="356"/>
      <c r="N37" s="356"/>
      <c r="O37" s="356"/>
      <c r="P37" s="356"/>
      <c r="Q37" s="356"/>
    </row>
    <row r="38" spans="2:17" ht="12.75" customHeight="1">
      <c r="B38" s="356"/>
      <c r="C38" s="356"/>
      <c r="D38" s="356"/>
      <c r="E38" s="356"/>
      <c r="F38" s="369"/>
      <c r="G38" s="356"/>
      <c r="H38" s="356"/>
      <c r="I38" s="356"/>
      <c r="J38" s="356"/>
      <c r="K38" s="356"/>
      <c r="L38" s="370"/>
      <c r="M38" s="356"/>
      <c r="N38" s="356"/>
      <c r="O38" s="356"/>
      <c r="P38" s="356"/>
      <c r="Q38" s="356"/>
    </row>
    <row r="39" spans="2:17" s="392" customFormat="1" ht="12.75" customHeight="1">
      <c r="F39" s="431"/>
      <c r="L39" s="432"/>
    </row>
    <row r="40" spans="2:17" s="392" customFormat="1" ht="12.75" customHeight="1">
      <c r="F40" s="431"/>
      <c r="L40" s="432"/>
    </row>
    <row r="41" spans="2:17" s="392" customFormat="1" ht="12.75" customHeight="1">
      <c r="F41" s="431"/>
      <c r="L41" s="432"/>
    </row>
    <row r="42" spans="2:17" s="392" customFormat="1" ht="12.75" customHeight="1">
      <c r="F42" s="431"/>
      <c r="L42" s="432"/>
    </row>
    <row r="43" spans="2:17" s="392" customFormat="1" ht="12.75" customHeight="1">
      <c r="F43" s="431"/>
      <c r="L43" s="432"/>
    </row>
    <row r="44" spans="2:17" s="392" customFormat="1" ht="12.75" customHeight="1">
      <c r="F44" s="431"/>
      <c r="L44" s="432"/>
    </row>
    <row r="45" spans="2:17" s="392" customFormat="1" ht="12.75" customHeight="1">
      <c r="F45" s="431"/>
      <c r="L45" s="432"/>
    </row>
    <row r="46" spans="2:17" s="392" customFormat="1" ht="12.75" customHeight="1">
      <c r="F46" s="431"/>
      <c r="L46" s="432"/>
    </row>
    <row r="47" spans="2:17" s="392" customFormat="1" ht="12.75" customHeight="1">
      <c r="F47" s="431"/>
      <c r="L47" s="432"/>
    </row>
    <row r="48" spans="2:17" s="392" customFormat="1" ht="12.75" customHeight="1">
      <c r="F48" s="431"/>
      <c r="L48" s="432"/>
    </row>
    <row r="49" spans="6:12" s="392" customFormat="1" ht="12.75" customHeight="1">
      <c r="F49" s="431"/>
      <c r="L49" s="432"/>
    </row>
    <row r="50" spans="6:12" s="392" customFormat="1" ht="12.75" customHeight="1">
      <c r="F50" s="431"/>
      <c r="L50" s="432"/>
    </row>
    <row r="51" spans="6:12" s="392" customFormat="1" ht="12.75" customHeight="1">
      <c r="F51" s="431"/>
      <c r="L51" s="432"/>
    </row>
    <row r="52" spans="6:12" s="392" customFormat="1" ht="12.75" customHeight="1">
      <c r="F52" s="431"/>
      <c r="L52" s="432"/>
    </row>
    <row r="53" spans="6:12" s="392" customFormat="1" ht="12.75" customHeight="1">
      <c r="F53" s="431"/>
      <c r="L53" s="432"/>
    </row>
    <row r="54" spans="6:12" s="392" customFormat="1" ht="12.75" customHeight="1">
      <c r="F54" s="431"/>
      <c r="L54" s="432"/>
    </row>
    <row r="55" spans="6:12" s="392" customFormat="1" ht="12.75" customHeight="1">
      <c r="F55" s="431"/>
      <c r="L55" s="432"/>
    </row>
    <row r="56" spans="6:12" s="392" customFormat="1" ht="12.75" customHeight="1">
      <c r="F56" s="431"/>
      <c r="L56" s="432"/>
    </row>
    <row r="57" spans="6:12" s="392" customFormat="1" ht="12.75" customHeight="1">
      <c r="F57" s="431"/>
      <c r="L57" s="432"/>
    </row>
    <row r="58" spans="6:12" s="392" customFormat="1" ht="12.75" customHeight="1">
      <c r="F58" s="431"/>
      <c r="L58" s="432"/>
    </row>
    <row r="59" spans="6:12" s="392" customFormat="1" ht="12.75" customHeight="1">
      <c r="F59" s="431"/>
      <c r="L59" s="432"/>
    </row>
    <row r="60" spans="6:12" s="392" customFormat="1" ht="12.75" customHeight="1">
      <c r="F60" s="431"/>
      <c r="L60" s="432"/>
    </row>
    <row r="61" spans="6:12" s="392" customFormat="1" ht="12.75" customHeight="1">
      <c r="F61" s="431"/>
      <c r="L61" s="432"/>
    </row>
  </sheetData>
  <sheetProtection selectLockedCells="1" selectUnlockedCells="1"/>
  <sortState ref="B5:P10">
    <sortCondition descending="1" ref="P5:P10"/>
  </sortState>
  <mergeCells count="6">
    <mergeCell ref="B25:Q25"/>
    <mergeCell ref="B3:F3"/>
    <mergeCell ref="G3:J3"/>
    <mergeCell ref="K3:N3"/>
    <mergeCell ref="O3:Q3"/>
    <mergeCell ref="B1:Q2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23" t="s">
        <v>66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8" ht="21" customHeight="1">
      <c r="A2" s="424" t="s">
        <v>67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3" t="s">
        <v>68</v>
      </c>
      <c r="R2" t="s">
        <v>69</v>
      </c>
    </row>
    <row r="3" spans="1:18" ht="17.25" customHeight="1">
      <c r="A3" s="425" t="s">
        <v>70</v>
      </c>
      <c r="B3" s="425"/>
      <c r="C3" s="425"/>
      <c r="D3" s="425"/>
      <c r="E3" s="425"/>
      <c r="F3" s="421" t="s">
        <v>2</v>
      </c>
      <c r="G3" s="421"/>
      <c r="H3" s="421"/>
      <c r="I3" s="421"/>
      <c r="J3" s="421" t="s">
        <v>3</v>
      </c>
      <c r="K3" s="421"/>
      <c r="L3" s="421"/>
      <c r="M3" s="421"/>
      <c r="N3" s="426"/>
      <c r="O3" s="426"/>
      <c r="P3" s="426"/>
      <c r="Q3" s="5"/>
    </row>
    <row r="4" spans="1:18" ht="16.5" customHeight="1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>
      <c r="A5" s="427" t="s">
        <v>50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11"/>
    </row>
    <row r="6" spans="1:18" ht="15.75" customHeight="1">
      <c r="A6" s="231" t="s">
        <v>61</v>
      </c>
      <c r="B6" s="128" t="s">
        <v>71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72</v>
      </c>
    </row>
    <row r="7" spans="1:18" ht="15.75" customHeight="1">
      <c r="A7" s="36" t="s">
        <v>58</v>
      </c>
      <c r="B7" s="37" t="s">
        <v>73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74</v>
      </c>
    </row>
    <row r="8" spans="1:18" ht="16.5" customHeight="1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>
      <c r="A9" s="427" t="s">
        <v>21</v>
      </c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52"/>
    </row>
    <row r="10" spans="1:18" ht="15.75" customHeight="1">
      <c r="A10" s="231" t="s">
        <v>75</v>
      </c>
      <c r="B10" s="128" t="s">
        <v>76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>
      <c r="A11" s="36" t="s">
        <v>60</v>
      </c>
      <c r="B11" s="37" t="s">
        <v>76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72</v>
      </c>
    </row>
    <row r="12" spans="1:18" ht="15.6" customHeight="1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>
      <c r="A13" s="428" t="s">
        <v>59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52"/>
    </row>
    <row r="14" spans="1:18" ht="15.75" customHeight="1">
      <c r="A14" s="248" t="s">
        <v>77</v>
      </c>
      <c r="B14" s="249" t="s">
        <v>78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>
      <c r="A15" s="230" t="s">
        <v>79</v>
      </c>
      <c r="B15" s="37" t="s">
        <v>78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74</v>
      </c>
    </row>
    <row r="16" spans="1:18" ht="15.75" customHeight="1">
      <c r="A16" s="230" t="s">
        <v>65</v>
      </c>
      <c r="B16" s="37" t="s">
        <v>78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>
      <c r="A17" s="232" t="s">
        <v>63</v>
      </c>
      <c r="B17" s="37" t="s">
        <v>71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72</v>
      </c>
    </row>
    <row r="18" spans="1:18" ht="15.75" customHeight="1">
      <c r="A18" s="230" t="s">
        <v>80</v>
      </c>
      <c r="B18" s="37" t="s">
        <v>76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>
      <c r="A19" s="230" t="s">
        <v>81</v>
      </c>
      <c r="B19" s="37" t="s">
        <v>82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83</v>
      </c>
    </row>
    <row r="20" spans="1:18" ht="16.5" customHeight="1">
      <c r="A20" s="239" t="s">
        <v>84</v>
      </c>
      <c r="B20" s="24" t="s">
        <v>78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>
      <c r="A21" s="427" t="s">
        <v>31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52"/>
    </row>
    <row r="22" spans="1:18" s="97" customFormat="1" ht="15.75" customHeight="1">
      <c r="A22" s="262" t="s">
        <v>85</v>
      </c>
      <c r="B22" s="263" t="s">
        <v>76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>
      <c r="A23" s="262" t="s">
        <v>86</v>
      </c>
      <c r="B23" s="263" t="s">
        <v>78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>
      <c r="A24" s="270" t="s">
        <v>87</v>
      </c>
      <c r="B24" s="271" t="s">
        <v>76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72</v>
      </c>
    </row>
    <row r="25" spans="1:18" ht="16.5" customHeight="1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>
      <c r="A26" s="427" t="s">
        <v>88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52"/>
    </row>
    <row r="27" spans="1:18" ht="15.75" customHeight="1">
      <c r="A27" s="230" t="s">
        <v>89</v>
      </c>
      <c r="B27" s="37" t="s">
        <v>76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72</v>
      </c>
    </row>
    <row r="28" spans="1:18" ht="16.5" customHeight="1">
      <c r="A28" s="230" t="s">
        <v>90</v>
      </c>
      <c r="B28" s="37" t="s">
        <v>78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>
      <c r="A29" s="427" t="s">
        <v>91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106"/>
    </row>
    <row r="30" spans="1:18" ht="15.75" customHeight="1">
      <c r="A30" s="232" t="s">
        <v>92</v>
      </c>
      <c r="B30" s="37" t="s">
        <v>78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>
      <c r="A31" s="232" t="s">
        <v>93</v>
      </c>
      <c r="B31" s="37" t="s">
        <v>71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72</v>
      </c>
    </row>
    <row r="32" spans="1:18" ht="15.75" customHeight="1">
      <c r="A32" s="232" t="s">
        <v>94</v>
      </c>
      <c r="B32" s="37" t="s">
        <v>82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>
      <c r="A33" s="230" t="s">
        <v>95</v>
      </c>
      <c r="B33" s="37" t="s">
        <v>78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>
      <c r="A34" s="36" t="s">
        <v>96</v>
      </c>
      <c r="B34" s="37" t="s">
        <v>73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>
      <c r="A35" s="427" t="s">
        <v>97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</row>
    <row r="36" spans="1:18" ht="15.75" customHeight="1">
      <c r="A36" s="36" t="s">
        <v>98</v>
      </c>
      <c r="B36" s="37" t="s">
        <v>78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>
      <c r="A38" s="121" t="s">
        <v>99</v>
      </c>
      <c r="B38" s="122"/>
      <c r="C38" s="122"/>
      <c r="D38" s="122"/>
      <c r="E38" s="123"/>
      <c r="F38" s="122"/>
    </row>
    <row r="39" spans="1:18" ht="3" customHeight="1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>
      <c r="A40" s="127" t="s">
        <v>100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>
      <c r="A41" s="127" t="s">
        <v>101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>
      <c r="A42" s="127" t="s">
        <v>102</v>
      </c>
    </row>
    <row r="43" spans="1:18" ht="15.75" customHeight="1">
      <c r="A43" s="127" t="s">
        <v>103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uzivatel</cp:lastModifiedBy>
  <cp:revision>1</cp:revision>
  <dcterms:created xsi:type="dcterms:W3CDTF">2007-06-28T07:50:11Z</dcterms:created>
  <dcterms:modified xsi:type="dcterms:W3CDTF">2019-07-16T08:28:08Z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