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120" windowWidth="11280" windowHeight="6228"/>
  </bookViews>
  <sheets>
    <sheet name="Mládež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L52" i="1" l="1"/>
  <c r="H52" i="1"/>
  <c r="L48" i="1"/>
  <c r="H48" i="1"/>
  <c r="M48" i="1" l="1"/>
  <c r="N48" i="1" s="1"/>
  <c r="M52" i="1"/>
  <c r="N52" i="1" s="1"/>
  <c r="H29" i="1"/>
  <c r="L29" i="1"/>
  <c r="M29" i="1" l="1"/>
  <c r="N29" i="1" s="1"/>
  <c r="H40" i="1"/>
  <c r="L40" i="1"/>
  <c r="H41" i="1"/>
  <c r="L41" i="1"/>
  <c r="H42" i="1"/>
  <c r="L42" i="1"/>
  <c r="H44" i="1"/>
  <c r="L44" i="1"/>
  <c r="H46" i="1"/>
  <c r="L46" i="1"/>
  <c r="H50" i="1"/>
  <c r="L50" i="1"/>
  <c r="H54" i="1"/>
  <c r="L54" i="1"/>
  <c r="H56" i="1"/>
  <c r="L56" i="1"/>
  <c r="M44" i="1" l="1"/>
  <c r="N44" i="1" s="1"/>
  <c r="M46" i="1"/>
  <c r="N46" i="1" s="1"/>
  <c r="M56" i="1"/>
  <c r="N56" i="1" s="1"/>
  <c r="M54" i="1"/>
  <c r="N54" i="1" s="1"/>
  <c r="M50" i="1"/>
  <c r="N50" i="1" s="1"/>
  <c r="M42" i="1"/>
  <c r="N42" i="1" s="1"/>
  <c r="M41" i="1"/>
  <c r="N41" i="1" s="1"/>
  <c r="M40" i="1"/>
  <c r="N40" i="1" s="1"/>
  <c r="L26" i="1"/>
  <c r="H26" i="1"/>
  <c r="M26" i="1" l="1"/>
  <c r="N26" i="1" s="1"/>
  <c r="N32" i="1"/>
  <c r="L10" i="1"/>
  <c r="L11" i="1"/>
  <c r="L13" i="1"/>
  <c r="L14" i="1"/>
  <c r="L16" i="1"/>
  <c r="L17" i="1"/>
  <c r="L18" i="1"/>
  <c r="L19" i="1"/>
  <c r="L20" i="1"/>
  <c r="L21" i="1"/>
  <c r="L24" i="1"/>
  <c r="L25" i="1"/>
  <c r="L28" i="1"/>
  <c r="L31" i="1"/>
  <c r="L32" i="1"/>
  <c r="L34" i="1"/>
  <c r="L37" i="1"/>
  <c r="H11" i="1"/>
  <c r="H13" i="1"/>
  <c r="H14" i="1"/>
  <c r="H16" i="1"/>
  <c r="H17" i="1"/>
  <c r="H18" i="1"/>
  <c r="H19" i="1"/>
  <c r="H20" i="1"/>
  <c r="H21" i="1"/>
  <c r="H24" i="1"/>
  <c r="H25" i="1"/>
  <c r="H28" i="1"/>
  <c r="H31" i="1"/>
  <c r="H32" i="1"/>
  <c r="H34" i="1"/>
  <c r="H37" i="1"/>
  <c r="H10" i="1"/>
  <c r="N6" i="1"/>
  <c r="M37" i="1" l="1"/>
  <c r="N37" i="1" s="1"/>
  <c r="M34" i="1"/>
  <c r="N34" i="1" s="1"/>
  <c r="M32" i="1"/>
  <c r="M31" i="1"/>
  <c r="N31" i="1" s="1"/>
  <c r="M10" i="1"/>
  <c r="N10" i="1" s="1"/>
  <c r="M18" i="1"/>
  <c r="N18" i="1" s="1"/>
  <c r="M19" i="1"/>
  <c r="N19" i="1" s="1"/>
  <c r="M11" i="1"/>
  <c r="N11" i="1" s="1"/>
  <c r="M16" i="1"/>
  <c r="N16" i="1" s="1"/>
  <c r="M14" i="1"/>
  <c r="N14" i="1" s="1"/>
  <c r="M20" i="1"/>
  <c r="N20" i="1" s="1"/>
  <c r="M21" i="1"/>
  <c r="N21" i="1" s="1"/>
  <c r="M17" i="1"/>
  <c r="N17" i="1" s="1"/>
  <c r="M24" i="1"/>
  <c r="N24" i="1" s="1"/>
  <c r="M25" i="1"/>
  <c r="N25" i="1" s="1"/>
  <c r="M28" i="1"/>
  <c r="N28" i="1" s="1"/>
  <c r="M13" i="1"/>
  <c r="N13" i="1" s="1"/>
  <c r="H9" i="1"/>
  <c r="L9" i="1"/>
  <c r="L8" i="1"/>
  <c r="H8" i="1"/>
  <c r="H6" i="1"/>
  <c r="L6" i="1"/>
  <c r="M9" i="1" l="1"/>
  <c r="N9" i="1" s="1"/>
  <c r="M6" i="1"/>
  <c r="M8" i="1"/>
  <c r="N8" i="1" s="1"/>
</calcChain>
</file>

<file path=xl/sharedStrings.xml><?xml version="1.0" encoding="utf-8"?>
<sst xmlns="http://schemas.openxmlformats.org/spreadsheetml/2006/main" count="102" uniqueCount="56">
  <si>
    <t>Těl.hm.</t>
  </si>
  <si>
    <t>Jméno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</si>
  <si>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</si>
  <si>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</si>
  <si>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</si>
  <si>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</si>
  <si>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</si>
  <si>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</si>
  <si>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</si>
  <si>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</si>
  <si>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</si>
  <si>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Místo konání: ZLÍN</t>
  </si>
  <si>
    <t>Pořadí podle</t>
  </si>
  <si>
    <t>Podškubka Tomáš</t>
  </si>
  <si>
    <t>TJ SJS Zlín-5</t>
  </si>
  <si>
    <t>Navrátil Vojtěch</t>
  </si>
  <si>
    <t>Sára Matouš</t>
  </si>
  <si>
    <t>Kozel Lukáš</t>
  </si>
  <si>
    <t>Poř.</t>
  </si>
  <si>
    <t>Termín: 12.12.2020</t>
  </si>
  <si>
    <t>Málek Tomáš</t>
  </si>
  <si>
    <t>Holešov</t>
  </si>
  <si>
    <t>Vohnout Oldřich</t>
  </si>
  <si>
    <t>Zapletal Tadeáš</t>
  </si>
  <si>
    <t>Kolář Jan</t>
  </si>
  <si>
    <t>Jarošová Kateřina</t>
  </si>
  <si>
    <t>Novotný Martin</t>
  </si>
  <si>
    <t xml:space="preserve">Rozhodčí </t>
  </si>
  <si>
    <t>Režnarová Lucie</t>
  </si>
  <si>
    <t>Jančík Pavel</t>
  </si>
  <si>
    <t>Albert Rýc</t>
  </si>
  <si>
    <t>Kocháň Ondřej</t>
  </si>
  <si>
    <t>Trunčík Martin</t>
  </si>
  <si>
    <t>Novotný Jakub</t>
  </si>
  <si>
    <t>Balajka Martin</t>
  </si>
  <si>
    <t>Šemnický Robert</t>
  </si>
  <si>
    <t>Doležel Vladislav</t>
  </si>
  <si>
    <t>Horvát František</t>
  </si>
  <si>
    <t>1.</t>
  </si>
  <si>
    <t>2.</t>
  </si>
  <si>
    <t>3.</t>
  </si>
  <si>
    <t>Špidlík Antonín</t>
  </si>
  <si>
    <t>TJ Sokol Jižní svahy Zlín - 5</t>
  </si>
  <si>
    <r>
      <t xml:space="preserve">TR + VR: </t>
    </r>
    <r>
      <rPr>
        <sz val="10"/>
        <rFont val="Arial"/>
        <family val="2"/>
        <charset val="238"/>
      </rPr>
      <t>Ing. J. Kaláčová  - Ředitel soutěže: Jaroslav Janeba</t>
    </r>
  </si>
  <si>
    <t>Dle Sinclaira:</t>
  </si>
  <si>
    <t>roč. narození.</t>
  </si>
  <si>
    <t>Masters:</t>
  </si>
  <si>
    <r>
      <rPr>
        <b/>
        <sz val="1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+ 5. Rekordů ČR, masters</t>
    </r>
  </si>
  <si>
    <r>
      <rPr>
        <b/>
        <sz val="10"/>
        <rFont val="Arial"/>
        <family val="2"/>
        <charset val="238"/>
      </rPr>
      <t xml:space="preserve">Rozhodčí+technické zabezpečení: </t>
    </r>
    <r>
      <rPr>
        <sz val="10"/>
        <rFont val="Arial"/>
        <family val="2"/>
        <charset val="238"/>
      </rPr>
      <t>notebook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D.Šesták, O. Kužílek, J.Juříca, T. Podškubka, J. Janeba</t>
    </r>
  </si>
  <si>
    <t>3. SKUPINA</t>
  </si>
  <si>
    <t>4.SKUPINA</t>
  </si>
  <si>
    <t>5. SKUPINA</t>
  </si>
  <si>
    <t>Kateg.</t>
  </si>
  <si>
    <r>
      <t>"10. Mezinárodní Mikulášský POHÁR všech kategorií</t>
    </r>
    <r>
      <rPr>
        <b/>
        <sz val="16"/>
        <color rgb="FFFF0000"/>
        <rFont val="Arial"/>
        <family val="2"/>
        <charset val="238"/>
      </rPr>
      <t xml:space="preserve"> </t>
    </r>
    <r>
      <rPr>
        <b/>
        <sz val="16"/>
        <color indexed="8"/>
        <rFont val="Arial"/>
        <family val="2"/>
        <charset val="238"/>
      </rPr>
      <t>2020".</t>
    </r>
  </si>
  <si>
    <t xml:space="preserve">  2. SKUPINA</t>
  </si>
  <si>
    <t>Roč.n.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</si>
</sst>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3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/>
      <bottom style="medium">
        <color indexed="8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2" fillId="0" borderId="15" xfId="0" quotePrefix="1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right"/>
    </xf>
    <xf numFmtId="0" fontId="0" fillId="3" borderId="0" xfId="0" applyFill="1"/>
    <xf numFmtId="0" fontId="3" fillId="3" borderId="23" xfId="0" applyFont="1" applyFill="1" applyBorder="1" applyAlignment="1">
      <alignment horizontal="center"/>
    </xf>
    <xf numFmtId="0" fontId="9" fillId="0" borderId="0" xfId="0" applyFont="1"/>
    <xf numFmtId="0" fontId="9" fillId="5" borderId="0" xfId="0" applyNumberFormat="1" applyFont="1" applyFill="1"/>
    <xf numFmtId="0" fontId="0" fillId="0" borderId="0" xfId="0" applyNumberFormat="1" applyFill="1"/>
    <xf numFmtId="0" fontId="10" fillId="0" borderId="0" xfId="0" applyNumberFormat="1" applyFont="1" applyFill="1"/>
    <xf numFmtId="0" fontId="0" fillId="4" borderId="0" xfId="0" applyNumberFormat="1" applyFill="1"/>
    <xf numFmtId="0" fontId="9" fillId="0" borderId="0" xfId="0" applyNumberFormat="1" applyFont="1" applyFill="1"/>
    <xf numFmtId="0" fontId="3" fillId="0" borderId="28" xfId="0" applyNumberFormat="1" applyFont="1" applyFill="1" applyBorder="1" applyAlignment="1">
      <alignment horizontal="center"/>
    </xf>
    <xf numFmtId="0" fontId="1" fillId="4" borderId="0" xfId="0" applyNumberFormat="1" applyFont="1" applyFill="1"/>
    <xf numFmtId="164" fontId="3" fillId="0" borderId="1" xfId="0" applyNumberFormat="1" applyFont="1" applyBorder="1" applyAlignment="1">
      <alignment horizontal="right"/>
    </xf>
    <xf numFmtId="1" fontId="2" fillId="6" borderId="15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5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9" fillId="4" borderId="0" xfId="0" applyNumberFormat="1" applyFont="1" applyFill="1"/>
    <xf numFmtId="1" fontId="2" fillId="7" borderId="27" xfId="0" applyNumberFormat="1" applyFont="1" applyFill="1" applyBorder="1" applyAlignment="1">
      <alignment horizontal="center"/>
    </xf>
    <xf numFmtId="1" fontId="2" fillId="7" borderId="25" xfId="0" applyNumberFormat="1" applyFont="1" applyFill="1" applyBorder="1" applyAlignment="1">
      <alignment horizontal="center"/>
    </xf>
    <xf numFmtId="0" fontId="1" fillId="0" borderId="0" xfId="0" applyNumberFormat="1" applyFont="1" applyFill="1"/>
    <xf numFmtId="2" fontId="2" fillId="6" borderId="26" xfId="0" applyNumberFormat="1" applyFont="1" applyFill="1" applyBorder="1" applyAlignment="1">
      <alignment horizontal="right"/>
    </xf>
    <xf numFmtId="2" fontId="2" fillId="8" borderId="26" xfId="0" applyNumberFormat="1" applyFont="1" applyFill="1" applyBorder="1" applyAlignment="1">
      <alignment horizontal="right"/>
    </xf>
    <xf numFmtId="2" fontId="2" fillId="8" borderId="3" xfId="0" applyNumberFormat="1" applyFont="1" applyFill="1" applyBorder="1" applyAlignment="1">
      <alignment horizontal="right"/>
    </xf>
    <xf numFmtId="0" fontId="9" fillId="9" borderId="0" xfId="0" applyNumberFormat="1" applyFont="1" applyFill="1"/>
    <xf numFmtId="0" fontId="1" fillId="9" borderId="0" xfId="0" applyNumberFormat="1" applyFont="1" applyFill="1"/>
    <xf numFmtId="0" fontId="1" fillId="8" borderId="0" xfId="0" applyNumberFormat="1" applyFont="1" applyFill="1"/>
    <xf numFmtId="0" fontId="9" fillId="3" borderId="0" xfId="0" applyFont="1" applyFill="1"/>
    <xf numFmtId="0" fontId="9" fillId="10" borderId="0" xfId="0" applyFont="1" applyFill="1"/>
    <xf numFmtId="0" fontId="0" fillId="10" borderId="0" xfId="0" applyFill="1"/>
    <xf numFmtId="0" fontId="1" fillId="0" borderId="0" xfId="0" applyFont="1"/>
    <xf numFmtId="0" fontId="9" fillId="0" borderId="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2" fillId="2" borderId="0" xfId="0" applyNumberFormat="1" applyFont="1" applyFill="1" applyAlignment="1">
      <alignment horizontal="center" vertical="center"/>
    </xf>
    <xf numFmtId="2" fontId="2" fillId="3" borderId="3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0" fontId="0" fillId="6" borderId="0" xfId="0" applyNumberFormat="1" applyFill="1"/>
    <xf numFmtId="2" fontId="2" fillId="3" borderId="26" xfId="0" applyNumberFormat="1" applyFont="1" applyFill="1" applyBorder="1" applyAlignment="1">
      <alignment horizontal="right"/>
    </xf>
    <xf numFmtId="1" fontId="2" fillId="3" borderId="27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1" fontId="4" fillId="3" borderId="27" xfId="0" applyNumberFormat="1" applyFont="1" applyFill="1" applyBorder="1" applyAlignment="1">
      <alignment horizontal="center"/>
    </xf>
    <xf numFmtId="164" fontId="2" fillId="3" borderId="25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3" borderId="0" xfId="0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1" fillId="3" borderId="0" xfId="0" applyFont="1" applyFill="1"/>
    <xf numFmtId="2" fontId="15" fillId="3" borderId="3" xfId="0" applyNumberFormat="1" applyFont="1" applyFill="1" applyBorder="1" applyAlignment="1">
      <alignment horizontal="center"/>
    </xf>
    <xf numFmtId="2" fontId="15" fillId="3" borderId="15" xfId="0" applyNumberFormat="1" applyFont="1" applyFill="1" applyBorder="1" applyAlignment="1">
      <alignment horizontal="center"/>
    </xf>
    <xf numFmtId="2" fontId="15" fillId="3" borderId="29" xfId="0" applyNumberFormat="1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00CC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1"/>
  <sheetViews>
    <sheetView tabSelected="1" zoomScale="120" zoomScaleNormal="120" workbookViewId="0">
      <selection activeCell="P54" sqref="P54"/>
    </sheetView>
  </sheetViews>
  <sheetFormatPr defaultRowHeight="13.2" x14ac:dyDescent="0.25"/>
  <cols>
    <col min="1" max="1" width="6.33203125" customWidth="1"/>
    <col min="2" max="2" width="15.5546875" customWidth="1"/>
    <col min="3" max="3" width="4.6640625" customWidth="1"/>
    <col min="4" max="4" width="9.44140625" customWidth="1"/>
    <col min="5" max="5" width="4.77734375" customWidth="1"/>
    <col min="6" max="6" width="4.5546875" customWidth="1"/>
    <col min="7" max="7" width="4.21875" customWidth="1"/>
    <col min="8" max="8" width="4.44140625" customWidth="1"/>
    <col min="9" max="9" width="3.88671875" customWidth="1"/>
    <col min="10" max="10" width="4.6640625" customWidth="1"/>
    <col min="11" max="11" width="4.44140625" customWidth="1"/>
    <col min="12" max="12" width="4.5546875" customWidth="1"/>
    <col min="13" max="13" width="5" customWidth="1"/>
    <col min="14" max="14" width="8.33203125" customWidth="1"/>
    <col min="15" max="15" width="5" style="43" customWidth="1"/>
    <col min="16" max="16" width="7" customWidth="1"/>
  </cols>
  <sheetData>
    <row r="1" spans="1:17" ht="21" x14ac:dyDescent="0.25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7" ht="28.2" customHeight="1" x14ac:dyDescent="0.25">
      <c r="A2" s="101" t="s">
        <v>19</v>
      </c>
      <c r="B2" s="101"/>
      <c r="C2" s="102" t="s">
        <v>42</v>
      </c>
      <c r="D2" s="102"/>
      <c r="E2" s="102"/>
      <c r="F2" s="102"/>
      <c r="G2" s="102"/>
      <c r="H2" s="102"/>
      <c r="I2" s="102"/>
      <c r="J2" s="102"/>
      <c r="K2" s="102"/>
      <c r="L2" s="100" t="s">
        <v>11</v>
      </c>
      <c r="M2" s="100"/>
      <c r="N2" s="100"/>
      <c r="O2" s="44" t="s">
        <v>12</v>
      </c>
    </row>
    <row r="3" spans="1:17" ht="15" customHeight="1" thickBot="1" x14ac:dyDescent="0.3">
      <c r="A3" s="39"/>
      <c r="B3" s="39"/>
      <c r="C3" s="39"/>
      <c r="D3" s="114" t="s">
        <v>54</v>
      </c>
      <c r="E3" s="39"/>
      <c r="F3" s="68"/>
      <c r="G3" s="39"/>
      <c r="H3" s="39"/>
      <c r="I3" s="39"/>
      <c r="J3" s="39"/>
      <c r="K3" s="39"/>
      <c r="L3" s="39"/>
      <c r="M3" s="39"/>
      <c r="N3" s="39"/>
      <c r="O3" s="44" t="s">
        <v>45</v>
      </c>
      <c r="Q3" s="41"/>
    </row>
    <row r="4" spans="1:17" ht="13.8" thickBot="1" x14ac:dyDescent="0.3">
      <c r="A4" s="3" t="s">
        <v>0</v>
      </c>
      <c r="B4" s="4" t="s">
        <v>1</v>
      </c>
      <c r="C4" s="99" t="s">
        <v>55</v>
      </c>
      <c r="D4" s="16" t="s">
        <v>2</v>
      </c>
      <c r="E4" s="5" t="s">
        <v>3</v>
      </c>
      <c r="F4" s="6"/>
      <c r="G4" s="6"/>
      <c r="H4" s="7"/>
      <c r="I4" s="5" t="s">
        <v>4</v>
      </c>
      <c r="J4" s="6"/>
      <c r="K4" s="6"/>
      <c r="L4" s="7"/>
      <c r="M4" s="97" t="s">
        <v>5</v>
      </c>
      <c r="N4" s="8" t="s">
        <v>6</v>
      </c>
      <c r="O4" s="46" t="s">
        <v>44</v>
      </c>
    </row>
    <row r="5" spans="1:17" ht="13.8" thickBot="1" x14ac:dyDescent="0.3">
      <c r="A5" s="9"/>
      <c r="B5" s="10"/>
      <c r="C5" s="98" t="s">
        <v>52</v>
      </c>
      <c r="D5" s="10"/>
      <c r="E5" s="11" t="s">
        <v>7</v>
      </c>
      <c r="F5" s="12" t="s">
        <v>8</v>
      </c>
      <c r="G5" s="13" t="s">
        <v>9</v>
      </c>
      <c r="H5" s="12" t="s">
        <v>10</v>
      </c>
      <c r="I5" s="13" t="s">
        <v>7</v>
      </c>
      <c r="J5" s="12" t="s">
        <v>8</v>
      </c>
      <c r="K5" s="13" t="s">
        <v>9</v>
      </c>
      <c r="L5" s="12" t="s">
        <v>10</v>
      </c>
      <c r="M5" s="14"/>
      <c r="N5" s="15"/>
      <c r="O5" s="47" t="s">
        <v>18</v>
      </c>
    </row>
    <row r="6" spans="1:17" ht="1.95" customHeight="1" x14ac:dyDescent="0.25">
      <c r="A6" s="23"/>
      <c r="B6" s="24"/>
      <c r="C6" s="40">
        <v>2007</v>
      </c>
      <c r="D6" s="25"/>
      <c r="E6" s="26"/>
      <c r="F6" s="27"/>
      <c r="G6" s="26"/>
      <c r="H6" s="28">
        <f>IF(MAX(E6:G6)&lt;0,0,MAX(E6:G6))</f>
        <v>0</v>
      </c>
      <c r="I6" s="26"/>
      <c r="J6" s="27"/>
      <c r="K6" s="26"/>
      <c r="L6" s="28">
        <f>IF(MAX(I6:K6)&lt;0,0,MAX(I6:K6))</f>
        <v>0</v>
      </c>
      <c r="M6" s="29">
        <f>SUM(H6,L6)</f>
        <v>0</v>
      </c>
      <c r="N6" s="30">
        <f>IF(ISNUMBER(A6), (IF(175.508&lt; A6,M6, TRUNC(10^(0.75194503*((LOG((A6/175.508)/LOG(10))*(LOG((A6/175.508)/LOG(10)))))),4)*M6)), 0)</f>
        <v>0</v>
      </c>
    </row>
    <row r="7" spans="1:17" x14ac:dyDescent="0.25">
      <c r="A7" s="2"/>
      <c r="B7" s="1"/>
      <c r="C7" s="103">
        <v>2006</v>
      </c>
      <c r="D7" s="105"/>
      <c r="E7" s="19"/>
      <c r="F7" s="20"/>
      <c r="G7" s="19"/>
      <c r="H7" s="21"/>
      <c r="I7" s="19"/>
      <c r="J7" s="20"/>
      <c r="K7" s="19"/>
      <c r="L7" s="21"/>
      <c r="M7" s="22"/>
      <c r="N7" s="17"/>
    </row>
    <row r="8" spans="1:17" ht="17.399999999999999" customHeight="1" x14ac:dyDescent="0.25">
      <c r="A8" s="2">
        <v>35.700000000000003</v>
      </c>
      <c r="B8" s="1" t="s">
        <v>20</v>
      </c>
      <c r="C8" s="110">
        <v>2006</v>
      </c>
      <c r="D8" s="105" t="s">
        <v>21</v>
      </c>
      <c r="E8" s="52">
        <v>20</v>
      </c>
      <c r="F8" s="53">
        <v>25</v>
      </c>
      <c r="G8" s="52">
        <v>27</v>
      </c>
      <c r="H8" s="21">
        <f>IF(MAX(E8:G8)&lt;0,0,MAX(E8:G8))</f>
        <v>27</v>
      </c>
      <c r="I8" s="52">
        <v>30</v>
      </c>
      <c r="J8" s="53">
        <v>34</v>
      </c>
      <c r="K8" s="18">
        <v>-37</v>
      </c>
      <c r="L8" s="21">
        <f>IF(MAX(I8:K8)&lt;0,0,MAX(I8:K8))</f>
        <v>34</v>
      </c>
      <c r="M8" s="22">
        <f>SUM(H8,L8)</f>
        <v>61</v>
      </c>
      <c r="N8" s="17">
        <f t="shared" ref="N8:N9" si="0">IF(ISNUMBER(A8), (IF(175.508&lt; A8,M8, TRUNC(10^(0.75194503*((LOG((A8/175.508)/LOG(10))*(LOG((A8/175.508)/LOG(10)))))),4)*M8)), 0)</f>
        <v>139.6412</v>
      </c>
      <c r="O8" s="65" t="s">
        <v>39</v>
      </c>
    </row>
    <row r="9" spans="1:17" hidden="1" x14ac:dyDescent="0.25">
      <c r="A9" s="2">
        <v>0</v>
      </c>
      <c r="B9" s="1"/>
      <c r="C9" s="110">
        <v>2006</v>
      </c>
      <c r="D9" s="105"/>
      <c r="E9" s="52"/>
      <c r="F9" s="53"/>
      <c r="G9" s="52"/>
      <c r="H9" s="21">
        <f>IF(MAX(E9:G9)&lt;0,0,MAX(E9:G9))</f>
        <v>0</v>
      </c>
      <c r="I9" s="19"/>
      <c r="J9" s="20"/>
      <c r="K9" s="18"/>
      <c r="L9" s="21">
        <f>IF(MAX(I9:K9)&lt;0,0,MAX(I9:K9))</f>
        <v>0</v>
      </c>
      <c r="M9" s="22">
        <f>SUM(H9,L9)</f>
        <v>0</v>
      </c>
      <c r="N9" s="17" t="e">
        <f t="shared" si="0"/>
        <v>#NUM!</v>
      </c>
    </row>
    <row r="10" spans="1:17" hidden="1" x14ac:dyDescent="0.25">
      <c r="A10" s="2">
        <v>0</v>
      </c>
      <c r="B10" s="1"/>
      <c r="C10" s="110">
        <v>2006</v>
      </c>
      <c r="D10" s="105"/>
      <c r="E10" s="52"/>
      <c r="F10" s="53"/>
      <c r="G10" s="52"/>
      <c r="H10" s="21">
        <f>IF(MAX(E10:G10)&lt;0,0,MAX(E10:G10))</f>
        <v>0</v>
      </c>
      <c r="I10" s="19"/>
      <c r="J10" s="20"/>
      <c r="K10" s="19"/>
      <c r="L10" s="21">
        <f t="shared" ref="L10:L37" si="1">IF(MAX(I10:K10)&lt;0,0,MAX(I10:K10))</f>
        <v>0</v>
      </c>
      <c r="M10" s="22">
        <f t="shared" ref="M10:M37" si="2">SUM(H10,L10)</f>
        <v>0</v>
      </c>
      <c r="N10" s="17" t="e">
        <f t="shared" ref="N10:N37" si="3">IF(ISNUMBER(A10), (IF(175.508&lt; A10,M10, TRUNC(10^(0.75194503*((LOG((A10/175.508)/LOG(10))*(LOG((A10/175.508)/LOG(10)))))),4)*M10)), 0)</f>
        <v>#NUM!</v>
      </c>
    </row>
    <row r="11" spans="1:17" hidden="1" x14ac:dyDescent="0.25">
      <c r="A11" s="2">
        <v>0</v>
      </c>
      <c r="B11" s="1"/>
      <c r="C11" s="110">
        <v>2006</v>
      </c>
      <c r="D11" s="105"/>
      <c r="E11" s="52"/>
      <c r="F11" s="53"/>
      <c r="G11" s="52"/>
      <c r="H11" s="21">
        <f t="shared" ref="H11:H37" si="4">IF(MAX(E11:G11)&lt;0,0,MAX(E11:G11))</f>
        <v>0</v>
      </c>
      <c r="I11" s="19"/>
      <c r="J11" s="20"/>
      <c r="K11" s="19"/>
      <c r="L11" s="21">
        <f t="shared" si="1"/>
        <v>0</v>
      </c>
      <c r="M11" s="22">
        <f t="shared" si="2"/>
        <v>0</v>
      </c>
      <c r="N11" s="17" t="e">
        <f t="shared" si="3"/>
        <v>#NUM!</v>
      </c>
    </row>
    <row r="12" spans="1:17" hidden="1" x14ac:dyDescent="0.25">
      <c r="A12" s="2">
        <v>0</v>
      </c>
      <c r="B12" s="1"/>
      <c r="C12" s="110">
        <v>2006</v>
      </c>
      <c r="D12" s="105"/>
      <c r="E12" s="52"/>
      <c r="F12" s="53"/>
      <c r="G12" s="52"/>
      <c r="H12" s="21"/>
      <c r="I12" s="19"/>
      <c r="J12" s="20"/>
      <c r="K12" s="19"/>
      <c r="L12" s="21"/>
      <c r="M12" s="22"/>
      <c r="N12" s="17"/>
    </row>
    <row r="13" spans="1:17" ht="16.8" customHeight="1" x14ac:dyDescent="0.25">
      <c r="A13" s="2">
        <v>85.1</v>
      </c>
      <c r="B13" s="1" t="s">
        <v>15</v>
      </c>
      <c r="C13" s="110">
        <v>2006</v>
      </c>
      <c r="D13" s="105" t="s">
        <v>14</v>
      </c>
      <c r="E13" s="53">
        <v>70</v>
      </c>
      <c r="F13" s="53">
        <v>75</v>
      </c>
      <c r="G13" s="52">
        <v>77</v>
      </c>
      <c r="H13" s="21">
        <f t="shared" si="4"/>
        <v>77</v>
      </c>
      <c r="I13" s="53">
        <v>100</v>
      </c>
      <c r="J13" s="51">
        <v>-105</v>
      </c>
      <c r="K13" s="51">
        <v>-105</v>
      </c>
      <c r="L13" s="21">
        <f t="shared" si="1"/>
        <v>100</v>
      </c>
      <c r="M13" s="22">
        <f t="shared" si="2"/>
        <v>177</v>
      </c>
      <c r="N13" s="17">
        <f t="shared" si="3"/>
        <v>210.02820000000003</v>
      </c>
      <c r="O13" s="48" t="s">
        <v>38</v>
      </c>
    </row>
    <row r="14" spans="1:17" hidden="1" x14ac:dyDescent="0.25">
      <c r="A14" s="2"/>
      <c r="B14" s="1"/>
      <c r="C14" s="110"/>
      <c r="D14" s="105"/>
      <c r="E14" s="51"/>
      <c r="F14" s="51"/>
      <c r="G14" s="50"/>
      <c r="H14" s="21">
        <f t="shared" si="4"/>
        <v>0</v>
      </c>
      <c r="I14" s="51"/>
      <c r="J14" s="51"/>
      <c r="K14" s="51"/>
      <c r="L14" s="21">
        <f t="shared" si="1"/>
        <v>0</v>
      </c>
      <c r="M14" s="22">
        <f t="shared" si="2"/>
        <v>0</v>
      </c>
      <c r="N14" s="17">
        <f t="shared" si="3"/>
        <v>0</v>
      </c>
      <c r="O14" s="48"/>
    </row>
    <row r="15" spans="1:17" x14ac:dyDescent="0.25">
      <c r="A15" s="2"/>
      <c r="B15" s="1"/>
      <c r="C15" s="103">
        <v>2005</v>
      </c>
      <c r="D15" s="105"/>
      <c r="E15" s="19"/>
      <c r="F15" s="20"/>
      <c r="G15" s="19"/>
      <c r="H15" s="21"/>
      <c r="I15" s="19"/>
      <c r="J15" s="20"/>
      <c r="K15" s="19"/>
      <c r="L15" s="21"/>
      <c r="M15" s="22"/>
      <c r="N15" s="17"/>
    </row>
    <row r="16" spans="1:17" ht="15" customHeight="1" x14ac:dyDescent="0.25">
      <c r="A16" s="2">
        <v>70.5</v>
      </c>
      <c r="B16" s="1" t="s">
        <v>22</v>
      </c>
      <c r="C16" s="110">
        <v>2005</v>
      </c>
      <c r="D16" s="105" t="s">
        <v>21</v>
      </c>
      <c r="E16" s="52">
        <v>48</v>
      </c>
      <c r="F16" s="53">
        <v>52</v>
      </c>
      <c r="G16" s="52">
        <v>55</v>
      </c>
      <c r="H16" s="21">
        <f t="shared" si="4"/>
        <v>55</v>
      </c>
      <c r="I16" s="52">
        <v>65</v>
      </c>
      <c r="J16" s="53">
        <v>70</v>
      </c>
      <c r="K16" s="52">
        <v>75</v>
      </c>
      <c r="L16" s="21">
        <f t="shared" si="1"/>
        <v>75</v>
      </c>
      <c r="M16" s="22">
        <f t="shared" si="2"/>
        <v>130</v>
      </c>
      <c r="N16" s="17">
        <f t="shared" si="3"/>
        <v>170.57300000000001</v>
      </c>
      <c r="O16" s="58" t="s">
        <v>39</v>
      </c>
    </row>
    <row r="17" spans="1:17" hidden="1" x14ac:dyDescent="0.25">
      <c r="A17" s="2">
        <v>0</v>
      </c>
      <c r="B17" s="1"/>
      <c r="C17" s="110"/>
      <c r="D17" s="105"/>
      <c r="E17" s="52"/>
      <c r="F17" s="53"/>
      <c r="G17" s="52"/>
      <c r="H17" s="21">
        <f t="shared" si="4"/>
        <v>0</v>
      </c>
      <c r="I17" s="50"/>
      <c r="J17" s="51"/>
      <c r="K17" s="19"/>
      <c r="L17" s="21">
        <f t="shared" si="1"/>
        <v>0</v>
      </c>
      <c r="M17" s="22">
        <f t="shared" si="2"/>
        <v>0</v>
      </c>
      <c r="N17" s="49" t="e">
        <f t="shared" si="3"/>
        <v>#NUM!</v>
      </c>
      <c r="O17" s="48"/>
    </row>
    <row r="18" spans="1:17" hidden="1" x14ac:dyDescent="0.25">
      <c r="A18" s="2">
        <v>0</v>
      </c>
      <c r="B18" s="1"/>
      <c r="C18" s="110"/>
      <c r="D18" s="105"/>
      <c r="E18" s="52"/>
      <c r="F18" s="53"/>
      <c r="G18" s="52"/>
      <c r="H18" s="21">
        <f t="shared" si="4"/>
        <v>0</v>
      </c>
      <c r="I18" s="50"/>
      <c r="J18" s="51"/>
      <c r="K18" s="19"/>
      <c r="L18" s="21">
        <f t="shared" si="1"/>
        <v>0</v>
      </c>
      <c r="M18" s="22">
        <f t="shared" si="2"/>
        <v>0</v>
      </c>
      <c r="N18" s="17" t="e">
        <f t="shared" si="3"/>
        <v>#NUM!</v>
      </c>
      <c r="O18" s="45"/>
    </row>
    <row r="19" spans="1:17" hidden="1" x14ac:dyDescent="0.25">
      <c r="A19" s="2">
        <v>0</v>
      </c>
      <c r="B19" s="1"/>
      <c r="C19" s="110"/>
      <c r="D19" s="105"/>
      <c r="E19" s="52"/>
      <c r="F19" s="53"/>
      <c r="G19" s="52"/>
      <c r="H19" s="21">
        <f t="shared" si="4"/>
        <v>0</v>
      </c>
      <c r="I19" s="50"/>
      <c r="J19" s="51"/>
      <c r="K19" s="19"/>
      <c r="L19" s="21">
        <f t="shared" si="1"/>
        <v>0</v>
      </c>
      <c r="M19" s="22">
        <f t="shared" si="2"/>
        <v>0</v>
      </c>
      <c r="N19" s="17" t="e">
        <f t="shared" si="3"/>
        <v>#NUM!</v>
      </c>
      <c r="O19" s="48"/>
    </row>
    <row r="20" spans="1:17" ht="17.399999999999999" customHeight="1" x14ac:dyDescent="0.25">
      <c r="A20" s="2">
        <v>60.6</v>
      </c>
      <c r="B20" s="1" t="s">
        <v>16</v>
      </c>
      <c r="C20" s="110">
        <v>2005</v>
      </c>
      <c r="D20" s="105" t="s">
        <v>14</v>
      </c>
      <c r="E20" s="52">
        <v>50</v>
      </c>
      <c r="F20" s="53">
        <v>53</v>
      </c>
      <c r="G20" s="52">
        <v>55</v>
      </c>
      <c r="H20" s="21">
        <f t="shared" si="4"/>
        <v>55</v>
      </c>
      <c r="I20" s="52">
        <v>64</v>
      </c>
      <c r="J20" s="53">
        <v>67</v>
      </c>
      <c r="K20" s="52">
        <v>70</v>
      </c>
      <c r="L20" s="21">
        <f t="shared" si="1"/>
        <v>70</v>
      </c>
      <c r="M20" s="22">
        <f t="shared" si="2"/>
        <v>125</v>
      </c>
      <c r="N20" s="17">
        <f t="shared" si="3"/>
        <v>180.82500000000002</v>
      </c>
      <c r="O20" s="48" t="s">
        <v>38</v>
      </c>
    </row>
    <row r="21" spans="1:17" ht="18" customHeight="1" x14ac:dyDescent="0.25">
      <c r="A21" s="2">
        <v>60.9</v>
      </c>
      <c r="B21" s="1" t="s">
        <v>17</v>
      </c>
      <c r="C21" s="110">
        <v>2005</v>
      </c>
      <c r="D21" s="105" t="s">
        <v>14</v>
      </c>
      <c r="E21" s="52">
        <v>45</v>
      </c>
      <c r="F21" s="53">
        <v>50</v>
      </c>
      <c r="G21" s="52">
        <v>53</v>
      </c>
      <c r="H21" s="21">
        <f t="shared" si="4"/>
        <v>53</v>
      </c>
      <c r="I21" s="52">
        <v>60</v>
      </c>
      <c r="J21" s="53">
        <v>63</v>
      </c>
      <c r="K21" s="52">
        <v>65</v>
      </c>
      <c r="L21" s="21">
        <f t="shared" si="1"/>
        <v>65</v>
      </c>
      <c r="M21" s="22">
        <f t="shared" si="2"/>
        <v>118</v>
      </c>
      <c r="N21" s="17">
        <f t="shared" si="3"/>
        <v>170.1206</v>
      </c>
      <c r="O21" s="58" t="s">
        <v>40</v>
      </c>
      <c r="Q21" s="41"/>
    </row>
    <row r="22" spans="1:17" ht="14.4" customHeight="1" x14ac:dyDescent="0.25">
      <c r="A22" s="82"/>
      <c r="B22" s="83"/>
      <c r="C22" s="84"/>
      <c r="D22" s="113" t="s">
        <v>49</v>
      </c>
      <c r="E22" s="85"/>
      <c r="F22" s="86"/>
      <c r="G22" s="85"/>
      <c r="H22" s="87"/>
      <c r="I22" s="85"/>
      <c r="J22" s="86"/>
      <c r="K22" s="85"/>
      <c r="L22" s="87"/>
      <c r="M22" s="88"/>
      <c r="N22" s="89"/>
      <c r="O22" s="90"/>
    </row>
    <row r="23" spans="1:17" x14ac:dyDescent="0.25">
      <c r="A23" s="2"/>
      <c r="B23" s="1"/>
      <c r="C23" s="103">
        <v>2004</v>
      </c>
      <c r="D23" s="112"/>
      <c r="E23" s="19"/>
      <c r="F23" s="20"/>
      <c r="G23" s="19"/>
      <c r="H23" s="21"/>
      <c r="I23" s="19"/>
      <c r="J23" s="20"/>
      <c r="K23" s="18"/>
      <c r="L23" s="21"/>
      <c r="M23" s="22"/>
      <c r="N23" s="17"/>
    </row>
    <row r="24" spans="1:17" ht="16.2" customHeight="1" x14ac:dyDescent="0.25">
      <c r="A24" s="2">
        <v>75.099999999999994</v>
      </c>
      <c r="B24" s="1" t="s">
        <v>23</v>
      </c>
      <c r="C24" s="110">
        <v>2004</v>
      </c>
      <c r="D24" s="105" t="s">
        <v>21</v>
      </c>
      <c r="E24" s="53">
        <v>48</v>
      </c>
      <c r="F24" s="53">
        <v>52</v>
      </c>
      <c r="G24" s="53">
        <v>55</v>
      </c>
      <c r="H24" s="21">
        <f t="shared" si="4"/>
        <v>55</v>
      </c>
      <c r="I24" s="53">
        <v>65</v>
      </c>
      <c r="J24" s="53">
        <v>70</v>
      </c>
      <c r="K24" s="53">
        <v>75</v>
      </c>
      <c r="L24" s="21">
        <f t="shared" si="1"/>
        <v>75</v>
      </c>
      <c r="M24" s="22">
        <f t="shared" si="2"/>
        <v>130</v>
      </c>
      <c r="N24" s="17">
        <f t="shared" si="3"/>
        <v>164.489</v>
      </c>
      <c r="O24" s="48" t="s">
        <v>38</v>
      </c>
    </row>
    <row r="25" spans="1:17" hidden="1" x14ac:dyDescent="0.25">
      <c r="A25" s="2">
        <v>0</v>
      </c>
      <c r="B25" s="1"/>
      <c r="C25" s="110"/>
      <c r="D25" s="105"/>
      <c r="E25" s="51"/>
      <c r="F25" s="51"/>
      <c r="G25" s="51"/>
      <c r="H25" s="21">
        <f t="shared" si="4"/>
        <v>0</v>
      </c>
      <c r="I25" s="51"/>
      <c r="J25" s="51"/>
      <c r="K25" s="51"/>
      <c r="L25" s="21">
        <f t="shared" si="1"/>
        <v>0</v>
      </c>
      <c r="M25" s="22">
        <f t="shared" si="2"/>
        <v>0</v>
      </c>
      <c r="N25" s="17" t="e">
        <f t="shared" si="3"/>
        <v>#NUM!</v>
      </c>
      <c r="O25" s="42"/>
    </row>
    <row r="26" spans="1:17" hidden="1" x14ac:dyDescent="0.25">
      <c r="A26" s="2">
        <v>0</v>
      </c>
      <c r="B26" s="1"/>
      <c r="C26" s="110"/>
      <c r="D26" s="105"/>
      <c r="E26" s="51"/>
      <c r="F26" s="51"/>
      <c r="G26" s="51"/>
      <c r="H26" s="21">
        <f t="shared" si="4"/>
        <v>0</v>
      </c>
      <c r="I26" s="51"/>
      <c r="J26" s="51"/>
      <c r="K26" s="51"/>
      <c r="L26" s="21">
        <f t="shared" si="1"/>
        <v>0</v>
      </c>
      <c r="M26" s="22">
        <f t="shared" si="2"/>
        <v>0</v>
      </c>
      <c r="N26" s="49" t="e">
        <f t="shared" si="3"/>
        <v>#NUM!</v>
      </c>
      <c r="O26" s="48"/>
    </row>
    <row r="27" spans="1:17" x14ac:dyDescent="0.25">
      <c r="A27" s="2"/>
      <c r="B27" s="1"/>
      <c r="C27" s="103">
        <v>2003</v>
      </c>
      <c r="D27" s="105"/>
      <c r="E27" s="19"/>
      <c r="F27" s="20"/>
      <c r="G27" s="19"/>
      <c r="H27" s="21"/>
      <c r="I27" s="19"/>
      <c r="J27" s="20"/>
      <c r="K27" s="19"/>
      <c r="L27" s="21"/>
      <c r="M27" s="22"/>
      <c r="N27" s="17"/>
    </row>
    <row r="28" spans="1:17" ht="18" customHeight="1" x14ac:dyDescent="0.25">
      <c r="A28" s="2">
        <v>106.1</v>
      </c>
      <c r="B28" s="1" t="s">
        <v>13</v>
      </c>
      <c r="C28" s="110">
        <v>2003</v>
      </c>
      <c r="D28" s="105" t="s">
        <v>14</v>
      </c>
      <c r="E28" s="53">
        <v>80</v>
      </c>
      <c r="F28" s="53">
        <v>85</v>
      </c>
      <c r="G28" s="53">
        <v>90</v>
      </c>
      <c r="H28" s="21">
        <f t="shared" si="4"/>
        <v>90</v>
      </c>
      <c r="I28" s="53">
        <v>100</v>
      </c>
      <c r="J28" s="53">
        <v>105</v>
      </c>
      <c r="K28" s="51">
        <v>-110</v>
      </c>
      <c r="L28" s="21">
        <f t="shared" si="1"/>
        <v>105</v>
      </c>
      <c r="M28" s="22">
        <f t="shared" si="2"/>
        <v>195</v>
      </c>
      <c r="N28" s="17">
        <f t="shared" si="3"/>
        <v>211.809</v>
      </c>
      <c r="O28" s="48" t="s">
        <v>38</v>
      </c>
      <c r="P28" s="41"/>
    </row>
    <row r="29" spans="1:17" ht="18" customHeight="1" x14ac:dyDescent="0.25">
      <c r="A29" s="2">
        <v>95.2</v>
      </c>
      <c r="B29" s="1" t="s">
        <v>31</v>
      </c>
      <c r="C29" s="110">
        <v>2003</v>
      </c>
      <c r="D29" s="105" t="s">
        <v>14</v>
      </c>
      <c r="E29" s="52">
        <v>65</v>
      </c>
      <c r="F29" s="53">
        <v>68</v>
      </c>
      <c r="G29" s="52">
        <v>70</v>
      </c>
      <c r="H29" s="21">
        <f t="shared" si="4"/>
        <v>70</v>
      </c>
      <c r="I29" s="52">
        <v>83</v>
      </c>
      <c r="J29" s="51">
        <v>-90</v>
      </c>
      <c r="K29" s="52">
        <v>90</v>
      </c>
      <c r="L29" s="21">
        <f t="shared" si="1"/>
        <v>90</v>
      </c>
      <c r="M29" s="22">
        <f t="shared" si="2"/>
        <v>160</v>
      </c>
      <c r="N29" s="17">
        <f t="shared" si="3"/>
        <v>180.78399999999999</v>
      </c>
      <c r="O29" s="58" t="s">
        <v>39</v>
      </c>
      <c r="P29" s="41"/>
    </row>
    <row r="30" spans="1:17" x14ac:dyDescent="0.25">
      <c r="A30" s="2"/>
      <c r="B30" s="1"/>
      <c r="C30" s="103">
        <v>2002</v>
      </c>
      <c r="D30" s="112"/>
      <c r="E30" s="19"/>
      <c r="F30" s="20"/>
      <c r="G30" s="19"/>
      <c r="H30" s="21"/>
      <c r="I30" s="19"/>
      <c r="J30" s="20"/>
      <c r="K30" s="18"/>
      <c r="L30" s="21"/>
      <c r="M30" s="22"/>
      <c r="N30" s="17"/>
    </row>
    <row r="31" spans="1:17" ht="15.6" customHeight="1" x14ac:dyDescent="0.25">
      <c r="A31" s="2">
        <v>96.7</v>
      </c>
      <c r="B31" s="1" t="s">
        <v>24</v>
      </c>
      <c r="C31" s="110">
        <v>2002</v>
      </c>
      <c r="D31" s="105" t="s">
        <v>21</v>
      </c>
      <c r="E31" s="52">
        <v>121</v>
      </c>
      <c r="F31" s="53">
        <v>127</v>
      </c>
      <c r="G31" s="52">
        <v>132</v>
      </c>
      <c r="H31" s="21">
        <f t="shared" si="4"/>
        <v>132</v>
      </c>
      <c r="I31" s="52">
        <v>152</v>
      </c>
      <c r="J31" s="20">
        <v>-163</v>
      </c>
      <c r="K31" s="18">
        <v>-164</v>
      </c>
      <c r="L31" s="21">
        <f t="shared" si="1"/>
        <v>152</v>
      </c>
      <c r="M31" s="22">
        <f t="shared" si="2"/>
        <v>284</v>
      </c>
      <c r="N31" s="17">
        <f t="shared" si="3"/>
        <v>318.93200000000002</v>
      </c>
      <c r="O31" s="66" t="s">
        <v>38</v>
      </c>
    </row>
    <row r="32" spans="1:17" ht="1.2" customHeight="1" x14ac:dyDescent="0.25">
      <c r="A32" s="2"/>
      <c r="B32" s="1"/>
      <c r="C32" s="110"/>
      <c r="D32" s="105"/>
      <c r="E32" s="19"/>
      <c r="F32" s="20"/>
      <c r="G32" s="19"/>
      <c r="H32" s="21">
        <f t="shared" si="4"/>
        <v>0</v>
      </c>
      <c r="I32" s="19"/>
      <c r="J32" s="20"/>
      <c r="K32" s="19"/>
      <c r="L32" s="21">
        <f t="shared" si="1"/>
        <v>0</v>
      </c>
      <c r="M32" s="22">
        <f t="shared" si="2"/>
        <v>0</v>
      </c>
      <c r="N32" s="17">
        <f t="shared" si="3"/>
        <v>0</v>
      </c>
    </row>
    <row r="33" spans="1:18" x14ac:dyDescent="0.25">
      <c r="A33" s="2"/>
      <c r="B33" s="1"/>
      <c r="C33" s="103">
        <v>2001</v>
      </c>
      <c r="D33" s="105"/>
      <c r="E33" s="19"/>
      <c r="F33" s="20"/>
      <c r="G33" s="19"/>
      <c r="H33" s="21"/>
      <c r="I33" s="19"/>
      <c r="J33" s="20"/>
      <c r="K33" s="19"/>
      <c r="L33" s="21"/>
      <c r="M33" s="22"/>
      <c r="N33" s="17"/>
    </row>
    <row r="34" spans="1:18" ht="16.8" customHeight="1" x14ac:dyDescent="0.25">
      <c r="A34" s="64">
        <v>71.099999999999994</v>
      </c>
      <c r="B34" s="1" t="s">
        <v>25</v>
      </c>
      <c r="C34" s="110">
        <v>2001</v>
      </c>
      <c r="D34" s="105" t="s">
        <v>21</v>
      </c>
      <c r="E34" s="52">
        <v>40</v>
      </c>
      <c r="F34" s="53">
        <v>43</v>
      </c>
      <c r="G34" s="52">
        <v>45</v>
      </c>
      <c r="H34" s="21">
        <f t="shared" si="4"/>
        <v>45</v>
      </c>
      <c r="I34" s="52">
        <v>50</v>
      </c>
      <c r="J34" s="53">
        <v>53</v>
      </c>
      <c r="K34" s="52">
        <v>55</v>
      </c>
      <c r="L34" s="21">
        <f t="shared" si="1"/>
        <v>55</v>
      </c>
      <c r="M34" s="22">
        <f t="shared" si="2"/>
        <v>100</v>
      </c>
      <c r="N34" s="17">
        <f t="shared" si="3"/>
        <v>130.55000000000001</v>
      </c>
      <c r="O34" s="67" t="s">
        <v>38</v>
      </c>
    </row>
    <row r="35" spans="1:18" ht="11.4" customHeight="1" x14ac:dyDescent="0.25">
      <c r="A35" s="2"/>
      <c r="B35" s="1"/>
      <c r="C35" s="103">
        <v>2000</v>
      </c>
      <c r="D35" s="112"/>
      <c r="E35" s="19"/>
      <c r="F35" s="20"/>
      <c r="G35" s="19"/>
      <c r="H35" s="21"/>
      <c r="I35" s="19"/>
      <c r="J35" s="20"/>
      <c r="K35" s="18"/>
      <c r="L35" s="21"/>
      <c r="M35" s="22"/>
      <c r="N35" s="17"/>
    </row>
    <row r="36" spans="1:18" hidden="1" x14ac:dyDescent="0.25">
      <c r="A36" s="2"/>
      <c r="B36" s="1"/>
      <c r="C36" s="103"/>
      <c r="D36" s="112"/>
      <c r="E36" s="19"/>
      <c r="F36" s="20"/>
      <c r="G36" s="19"/>
      <c r="H36" s="21"/>
      <c r="I36" s="19"/>
      <c r="J36" s="20"/>
      <c r="K36" s="18"/>
      <c r="L36" s="21"/>
      <c r="M36" s="22"/>
      <c r="N36" s="17"/>
    </row>
    <row r="37" spans="1:18" ht="15.6" customHeight="1" x14ac:dyDescent="0.25">
      <c r="A37" s="2">
        <v>89.5</v>
      </c>
      <c r="B37" s="1" t="s">
        <v>26</v>
      </c>
      <c r="C37" s="110">
        <v>2000</v>
      </c>
      <c r="D37" s="105" t="s">
        <v>21</v>
      </c>
      <c r="E37" s="19">
        <v>-120</v>
      </c>
      <c r="F37" s="20">
        <v>-121</v>
      </c>
      <c r="G37" s="52">
        <v>121</v>
      </c>
      <c r="H37" s="21">
        <f t="shared" si="4"/>
        <v>121</v>
      </c>
      <c r="I37" s="52">
        <v>153</v>
      </c>
      <c r="J37" s="20">
        <v>-164</v>
      </c>
      <c r="K37" s="18">
        <v>-164</v>
      </c>
      <c r="L37" s="21">
        <f t="shared" si="1"/>
        <v>153</v>
      </c>
      <c r="M37" s="22">
        <f t="shared" si="2"/>
        <v>274</v>
      </c>
      <c r="N37" s="17">
        <f t="shared" si="3"/>
        <v>317.73039999999997</v>
      </c>
      <c r="O37" s="66" t="s">
        <v>38</v>
      </c>
    </row>
    <row r="38" spans="1:18" x14ac:dyDescent="0.25">
      <c r="A38" s="115" t="s">
        <v>50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</row>
    <row r="39" spans="1:18" ht="13.8" thickBot="1" x14ac:dyDescent="0.3">
      <c r="A39" s="31"/>
      <c r="B39" s="32"/>
      <c r="C39" s="103">
        <v>1999</v>
      </c>
      <c r="D39" s="111"/>
      <c r="E39" s="34"/>
      <c r="F39" s="35"/>
      <c r="G39" s="34"/>
      <c r="H39" s="36"/>
      <c r="I39" s="34"/>
      <c r="J39" s="35"/>
      <c r="K39" s="34"/>
      <c r="L39" s="36"/>
      <c r="M39" s="37"/>
      <c r="N39" s="38"/>
    </row>
    <row r="40" spans="1:18" ht="17.399999999999999" customHeight="1" thickBot="1" x14ac:dyDescent="0.3">
      <c r="A40" s="63">
        <v>75.400000000000006</v>
      </c>
      <c r="B40" s="54" t="s">
        <v>28</v>
      </c>
      <c r="C40" s="104">
        <v>1999</v>
      </c>
      <c r="D40" s="111" t="s">
        <v>21</v>
      </c>
      <c r="E40" s="34">
        <v>-57</v>
      </c>
      <c r="F40" s="60">
        <v>57</v>
      </c>
      <c r="G40" s="59">
        <v>60</v>
      </c>
      <c r="H40" s="36">
        <f t="shared" ref="H40:H56" si="5">IF(MAX(E40:G40)&lt;0,0,MAX(E40:G40))</f>
        <v>60</v>
      </c>
      <c r="I40" s="34">
        <v>-72</v>
      </c>
      <c r="J40" s="60">
        <v>72</v>
      </c>
      <c r="K40" s="59">
        <v>76</v>
      </c>
      <c r="L40" s="36">
        <f t="shared" ref="L40:L56" si="6">IF(MAX(I40:K40)&lt;0,0,MAX(I40:K40))</f>
        <v>76</v>
      </c>
      <c r="M40" s="37">
        <f t="shared" ref="M40:M56" si="7">SUM(H40,L40)</f>
        <v>136</v>
      </c>
      <c r="N40" s="38">
        <f t="shared" ref="N40:N56" si="8">IF(ISNUMBER(A40), (IF(175.508&lt; A40,M40, TRUNC(10^(0.75194503*((LOG((A40/175.508)/LOG(10))*(LOG((A40/175.508)/LOG(10)))))),4)*M40)), 0)</f>
        <v>171.7</v>
      </c>
      <c r="O40" s="67" t="s">
        <v>38</v>
      </c>
    </row>
    <row r="41" spans="1:18" ht="18" customHeight="1" thickBot="1" x14ac:dyDescent="0.3">
      <c r="A41" s="62">
        <v>80.8</v>
      </c>
      <c r="B41" s="1" t="s">
        <v>29</v>
      </c>
      <c r="C41" s="105">
        <v>1999</v>
      </c>
      <c r="D41" s="105" t="s">
        <v>14</v>
      </c>
      <c r="E41" s="59">
        <v>95</v>
      </c>
      <c r="F41" s="60">
        <v>100</v>
      </c>
      <c r="G41" s="59">
        <v>105</v>
      </c>
      <c r="H41" s="36">
        <f t="shared" si="5"/>
        <v>105</v>
      </c>
      <c r="I41" s="59">
        <v>110</v>
      </c>
      <c r="J41" s="60">
        <v>118</v>
      </c>
      <c r="K41" s="59">
        <v>125</v>
      </c>
      <c r="L41" s="36">
        <f t="shared" si="6"/>
        <v>125</v>
      </c>
      <c r="M41" s="37">
        <f t="shared" si="7"/>
        <v>230</v>
      </c>
      <c r="N41" s="38">
        <f t="shared" si="8"/>
        <v>279.93299999999999</v>
      </c>
      <c r="O41" s="66" t="s">
        <v>38</v>
      </c>
      <c r="P41" s="41"/>
    </row>
    <row r="42" spans="1:18" ht="18.600000000000001" customHeight="1" thickBot="1" x14ac:dyDescent="0.3">
      <c r="A42" s="62">
        <v>88.6</v>
      </c>
      <c r="B42" s="56" t="s">
        <v>30</v>
      </c>
      <c r="C42" s="106">
        <v>1999</v>
      </c>
      <c r="D42" s="105" t="s">
        <v>14</v>
      </c>
      <c r="E42" s="59">
        <v>85</v>
      </c>
      <c r="F42" s="35">
        <v>-87</v>
      </c>
      <c r="G42" s="34">
        <v>-87</v>
      </c>
      <c r="H42" s="36">
        <f t="shared" si="5"/>
        <v>85</v>
      </c>
      <c r="I42" s="59">
        <v>102</v>
      </c>
      <c r="J42" s="60">
        <v>105</v>
      </c>
      <c r="K42" s="59">
        <v>110</v>
      </c>
      <c r="L42" s="36">
        <f t="shared" si="6"/>
        <v>110</v>
      </c>
      <c r="M42" s="37">
        <f t="shared" si="7"/>
        <v>195</v>
      </c>
      <c r="N42" s="38">
        <f t="shared" si="8"/>
        <v>227.13600000000002</v>
      </c>
      <c r="O42" s="65" t="s">
        <v>39</v>
      </c>
      <c r="P42" s="41"/>
    </row>
    <row r="43" spans="1:18" ht="13.8" thickBot="1" x14ac:dyDescent="0.3">
      <c r="A43" s="31"/>
      <c r="B43" s="1"/>
      <c r="C43" s="103">
        <v>1993</v>
      </c>
      <c r="D43" s="111"/>
      <c r="E43" s="34"/>
      <c r="F43" s="35"/>
      <c r="G43" s="34"/>
      <c r="H43" s="36"/>
      <c r="I43" s="34"/>
      <c r="J43" s="35"/>
      <c r="K43" s="34"/>
      <c r="L43" s="36"/>
      <c r="M43" s="37"/>
      <c r="N43" s="38"/>
      <c r="O43" s="46"/>
    </row>
    <row r="44" spans="1:18" ht="16.8" customHeight="1" thickBot="1" x14ac:dyDescent="0.3">
      <c r="A44" s="31">
        <v>68.2</v>
      </c>
      <c r="B44" s="1" t="s">
        <v>32</v>
      </c>
      <c r="C44" s="105">
        <v>1993</v>
      </c>
      <c r="D44" s="111" t="s">
        <v>21</v>
      </c>
      <c r="E44" s="59">
        <v>65</v>
      </c>
      <c r="F44" s="60">
        <v>70</v>
      </c>
      <c r="G44" s="34">
        <v>-80</v>
      </c>
      <c r="H44" s="36">
        <f t="shared" si="5"/>
        <v>70</v>
      </c>
      <c r="I44" s="59">
        <v>75</v>
      </c>
      <c r="J44" s="35">
        <v>-81</v>
      </c>
      <c r="K44" s="59">
        <v>81</v>
      </c>
      <c r="L44" s="36">
        <f t="shared" si="6"/>
        <v>81</v>
      </c>
      <c r="M44" s="37">
        <f t="shared" si="7"/>
        <v>151</v>
      </c>
      <c r="N44" s="38">
        <f t="shared" si="8"/>
        <v>202.15879999999999</v>
      </c>
      <c r="O44" s="66" t="s">
        <v>38</v>
      </c>
    </row>
    <row r="45" spans="1:18" ht="15" customHeight="1" thickBot="1" x14ac:dyDescent="0.3">
      <c r="A45" s="31"/>
      <c r="B45" s="1"/>
      <c r="C45" s="103">
        <v>1987</v>
      </c>
      <c r="D45" s="111"/>
      <c r="E45" s="34"/>
      <c r="F45" s="35"/>
      <c r="G45" s="34"/>
      <c r="H45" s="36"/>
      <c r="I45" s="34"/>
      <c r="J45" s="35"/>
      <c r="K45" s="34"/>
      <c r="L45" s="36"/>
      <c r="M45" s="37"/>
      <c r="N45" s="38"/>
      <c r="O45" s="61"/>
      <c r="P45" s="41" t="s">
        <v>46</v>
      </c>
    </row>
    <row r="46" spans="1:18" ht="17.399999999999999" customHeight="1" thickBot="1" x14ac:dyDescent="0.3">
      <c r="A46" s="31">
        <v>78.2</v>
      </c>
      <c r="B46" s="1" t="s">
        <v>33</v>
      </c>
      <c r="C46" s="105">
        <v>1987</v>
      </c>
      <c r="D46" s="111" t="s">
        <v>21</v>
      </c>
      <c r="E46" s="34">
        <v>-71</v>
      </c>
      <c r="F46" s="60">
        <v>72</v>
      </c>
      <c r="G46" s="59">
        <v>78</v>
      </c>
      <c r="H46" s="36">
        <f t="shared" si="5"/>
        <v>78</v>
      </c>
      <c r="I46" s="59">
        <v>95</v>
      </c>
      <c r="J46" s="60">
        <v>100</v>
      </c>
      <c r="K46" s="34">
        <v>-105</v>
      </c>
      <c r="L46" s="36">
        <f t="shared" si="6"/>
        <v>100</v>
      </c>
      <c r="M46" s="37">
        <f t="shared" si="7"/>
        <v>178</v>
      </c>
      <c r="N46" s="38">
        <f t="shared" si="8"/>
        <v>220.34620000000001</v>
      </c>
      <c r="O46" s="66" t="s">
        <v>38</v>
      </c>
      <c r="P46" s="71" t="s">
        <v>38</v>
      </c>
    </row>
    <row r="47" spans="1:18" ht="13.8" thickBot="1" x14ac:dyDescent="0.3">
      <c r="A47" s="91"/>
      <c r="B47" s="83"/>
      <c r="C47" s="107"/>
      <c r="D47" s="118" t="s">
        <v>51</v>
      </c>
      <c r="E47" s="92"/>
      <c r="F47" s="93"/>
      <c r="G47" s="92"/>
      <c r="H47" s="94"/>
      <c r="I47" s="92"/>
      <c r="J47" s="93"/>
      <c r="K47" s="92"/>
      <c r="L47" s="94"/>
      <c r="M47" s="95"/>
      <c r="N47" s="96"/>
      <c r="O47" s="61"/>
    </row>
    <row r="48" spans="1:18" ht="20.399999999999999" customHeight="1" thickBot="1" x14ac:dyDescent="0.3">
      <c r="A48" s="31">
        <v>59.2</v>
      </c>
      <c r="B48" s="1" t="s">
        <v>37</v>
      </c>
      <c r="C48" s="108">
        <v>1977</v>
      </c>
      <c r="D48" s="111" t="s">
        <v>14</v>
      </c>
      <c r="E48" s="59">
        <v>35</v>
      </c>
      <c r="F48" s="60">
        <v>38</v>
      </c>
      <c r="G48" s="59">
        <v>40</v>
      </c>
      <c r="H48" s="36">
        <f t="shared" si="5"/>
        <v>40</v>
      </c>
      <c r="I48" s="59">
        <v>50</v>
      </c>
      <c r="J48" s="60">
        <v>55</v>
      </c>
      <c r="K48" s="59">
        <v>58</v>
      </c>
      <c r="L48" s="36">
        <f t="shared" si="6"/>
        <v>58</v>
      </c>
      <c r="M48" s="37">
        <f t="shared" si="7"/>
        <v>98</v>
      </c>
      <c r="N48" s="38">
        <f t="shared" si="8"/>
        <v>144.11879999999999</v>
      </c>
      <c r="O48" s="66" t="s">
        <v>38</v>
      </c>
      <c r="P48" s="69" t="s">
        <v>47</v>
      </c>
      <c r="Q48" s="69"/>
      <c r="R48" s="70"/>
    </row>
    <row r="49" spans="1:16" ht="13.2" customHeight="1" thickBot="1" x14ac:dyDescent="0.3">
      <c r="A49" s="31"/>
      <c r="B49" s="1"/>
      <c r="C49" s="103">
        <v>1976</v>
      </c>
      <c r="D49" s="111"/>
      <c r="E49" s="34"/>
      <c r="F49" s="35"/>
      <c r="G49" s="34"/>
      <c r="H49" s="36"/>
      <c r="I49" s="34"/>
      <c r="J49" s="35"/>
      <c r="K49" s="34"/>
      <c r="L49" s="36"/>
      <c r="M49" s="37"/>
      <c r="N49" s="38"/>
      <c r="O49" s="61"/>
    </row>
    <row r="50" spans="1:16" ht="16.2" customHeight="1" thickBot="1" x14ac:dyDescent="0.3">
      <c r="A50" s="31">
        <v>84.5</v>
      </c>
      <c r="B50" s="1" t="s">
        <v>34</v>
      </c>
      <c r="C50" s="105">
        <v>1976</v>
      </c>
      <c r="D50" s="111" t="s">
        <v>14</v>
      </c>
      <c r="E50" s="59">
        <v>43</v>
      </c>
      <c r="F50" s="60">
        <v>47</v>
      </c>
      <c r="G50" s="59">
        <v>50</v>
      </c>
      <c r="H50" s="36">
        <f t="shared" si="5"/>
        <v>50</v>
      </c>
      <c r="I50" s="59">
        <v>65</v>
      </c>
      <c r="J50" s="60">
        <v>68</v>
      </c>
      <c r="K50" s="59">
        <v>71</v>
      </c>
      <c r="L50" s="36">
        <f t="shared" si="6"/>
        <v>71</v>
      </c>
      <c r="M50" s="37">
        <f t="shared" si="7"/>
        <v>121</v>
      </c>
      <c r="N50" s="38">
        <f t="shared" si="8"/>
        <v>144.0626</v>
      </c>
      <c r="O50" s="66" t="s">
        <v>38</v>
      </c>
      <c r="P50" s="71" t="s">
        <v>38</v>
      </c>
    </row>
    <row r="51" spans="1:16" ht="13.8" thickBot="1" x14ac:dyDescent="0.3">
      <c r="A51" s="31"/>
      <c r="B51" s="1"/>
      <c r="C51" s="103">
        <v>1975</v>
      </c>
      <c r="D51" s="111"/>
      <c r="E51" s="34"/>
      <c r="F51" s="35"/>
      <c r="G51" s="34"/>
      <c r="H51" s="36"/>
      <c r="I51" s="34"/>
      <c r="J51" s="35"/>
      <c r="K51" s="34"/>
      <c r="L51" s="36"/>
      <c r="M51" s="37"/>
      <c r="N51" s="38"/>
      <c r="O51" s="61"/>
    </row>
    <row r="52" spans="1:16" ht="15.6" customHeight="1" thickBot="1" x14ac:dyDescent="0.3">
      <c r="A52" s="31">
        <v>97.4</v>
      </c>
      <c r="B52" s="1" t="s">
        <v>41</v>
      </c>
      <c r="C52" s="109">
        <v>1975</v>
      </c>
      <c r="D52" s="111" t="s">
        <v>14</v>
      </c>
      <c r="E52" s="59">
        <v>80</v>
      </c>
      <c r="F52" s="60">
        <v>85</v>
      </c>
      <c r="G52" s="34">
        <v>-90</v>
      </c>
      <c r="H52" s="36">
        <f t="shared" si="5"/>
        <v>85</v>
      </c>
      <c r="I52" s="59">
        <v>105</v>
      </c>
      <c r="J52" s="60">
        <v>110</v>
      </c>
      <c r="K52" s="59">
        <v>115</v>
      </c>
      <c r="L52" s="36">
        <f t="shared" si="6"/>
        <v>115</v>
      </c>
      <c r="M52" s="37">
        <f t="shared" si="7"/>
        <v>200</v>
      </c>
      <c r="N52" s="38">
        <f t="shared" si="8"/>
        <v>223.95999999999998</v>
      </c>
      <c r="O52" s="66" t="s">
        <v>38</v>
      </c>
      <c r="P52" s="71" t="s">
        <v>38</v>
      </c>
    </row>
    <row r="53" spans="1:16" ht="13.8" customHeight="1" thickBot="1" x14ac:dyDescent="0.3">
      <c r="A53" s="31"/>
      <c r="B53" s="1"/>
      <c r="C53" s="103">
        <v>1973</v>
      </c>
      <c r="D53" s="111"/>
      <c r="E53" s="34"/>
      <c r="F53" s="35"/>
      <c r="G53" s="34"/>
      <c r="H53" s="36"/>
      <c r="I53" s="34"/>
      <c r="J53" s="35"/>
      <c r="K53" s="34"/>
      <c r="L53" s="36"/>
      <c r="M53" s="37"/>
      <c r="N53" s="38"/>
      <c r="O53" s="61"/>
    </row>
    <row r="54" spans="1:16" ht="16.2" customHeight="1" thickBot="1" x14ac:dyDescent="0.3">
      <c r="A54" s="31">
        <v>113.1</v>
      </c>
      <c r="B54" s="1" t="s">
        <v>35</v>
      </c>
      <c r="C54" s="105">
        <v>1973</v>
      </c>
      <c r="D54" s="111" t="s">
        <v>21</v>
      </c>
      <c r="E54" s="59">
        <v>55</v>
      </c>
      <c r="F54" s="60">
        <v>60</v>
      </c>
      <c r="G54" s="34">
        <v>-62</v>
      </c>
      <c r="H54" s="36">
        <f t="shared" si="5"/>
        <v>60</v>
      </c>
      <c r="I54" s="59">
        <v>85</v>
      </c>
      <c r="J54" s="60">
        <v>90</v>
      </c>
      <c r="K54" s="34">
        <v>-92</v>
      </c>
      <c r="L54" s="36">
        <f t="shared" si="6"/>
        <v>90</v>
      </c>
      <c r="M54" s="37">
        <f t="shared" si="7"/>
        <v>150</v>
      </c>
      <c r="N54" s="38">
        <f t="shared" si="8"/>
        <v>159.75</v>
      </c>
      <c r="O54" s="66" t="s">
        <v>38</v>
      </c>
      <c r="P54" s="71" t="s">
        <v>38</v>
      </c>
    </row>
    <row r="55" spans="1:16" ht="13.8" thickBot="1" x14ac:dyDescent="0.3">
      <c r="A55" s="31"/>
      <c r="B55" s="1"/>
      <c r="C55" s="103">
        <v>1968</v>
      </c>
      <c r="D55" s="111"/>
      <c r="E55" s="34"/>
      <c r="F55" s="35"/>
      <c r="G55" s="34"/>
      <c r="H55" s="36"/>
      <c r="I55" s="34"/>
      <c r="J55" s="35"/>
      <c r="K55" s="34"/>
      <c r="L55" s="36"/>
      <c r="M55" s="37"/>
      <c r="N55" s="38"/>
      <c r="O55" s="61"/>
    </row>
    <row r="56" spans="1:16" ht="15.6" customHeight="1" thickBot="1" x14ac:dyDescent="0.3">
      <c r="A56" s="31">
        <v>102</v>
      </c>
      <c r="B56" s="1" t="s">
        <v>36</v>
      </c>
      <c r="C56" s="105">
        <v>1968</v>
      </c>
      <c r="D56" s="111" t="s">
        <v>21</v>
      </c>
      <c r="E56" s="59">
        <v>60</v>
      </c>
      <c r="F56" s="60">
        <v>65</v>
      </c>
      <c r="G56" s="59">
        <v>68</v>
      </c>
      <c r="H56" s="36">
        <f t="shared" si="5"/>
        <v>68</v>
      </c>
      <c r="I56" s="59">
        <v>72</v>
      </c>
      <c r="J56" s="35">
        <v>-77</v>
      </c>
      <c r="K56" s="34">
        <v>-77</v>
      </c>
      <c r="L56" s="36">
        <f t="shared" si="6"/>
        <v>72</v>
      </c>
      <c r="M56" s="37">
        <f t="shared" si="7"/>
        <v>140</v>
      </c>
      <c r="N56" s="38">
        <f t="shared" si="8"/>
        <v>154.126</v>
      </c>
      <c r="O56" s="66" t="s">
        <v>38</v>
      </c>
      <c r="P56" s="71" t="s">
        <v>38</v>
      </c>
    </row>
    <row r="57" spans="1:16" ht="15.6" customHeight="1" thickBot="1" x14ac:dyDescent="0.3">
      <c r="A57" s="31"/>
      <c r="B57" s="1"/>
      <c r="C57" s="105"/>
      <c r="D57" s="111"/>
      <c r="E57" s="34"/>
      <c r="F57" s="35"/>
      <c r="G57" s="34"/>
      <c r="H57" s="36"/>
      <c r="I57" s="34"/>
      <c r="J57" s="35"/>
      <c r="K57" s="34"/>
      <c r="L57" s="36"/>
      <c r="M57" s="37"/>
      <c r="N57" s="38"/>
    </row>
    <row r="58" spans="1:16" ht="13.8" hidden="1" thickBot="1" x14ac:dyDescent="0.3">
      <c r="A58" s="31"/>
      <c r="B58" s="55"/>
      <c r="C58" s="57"/>
      <c r="D58" s="33"/>
      <c r="E58" s="34"/>
      <c r="F58" s="35"/>
      <c r="G58" s="34"/>
      <c r="H58" s="36"/>
      <c r="I58" s="34"/>
      <c r="J58" s="35"/>
      <c r="K58" s="34"/>
      <c r="L58" s="36"/>
      <c r="M58" s="37"/>
      <c r="N58" s="38"/>
    </row>
    <row r="59" spans="1:16" x14ac:dyDescent="0.25">
      <c r="A59" s="75" t="s">
        <v>27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7"/>
    </row>
    <row r="60" spans="1:16" x14ac:dyDescent="0.25">
      <c r="A60" s="78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0"/>
    </row>
    <row r="61" spans="1:16" ht="13.8" thickBot="1" x14ac:dyDescent="0.3">
      <c r="A61" s="72" t="s">
        <v>48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4"/>
    </row>
  </sheetData>
  <mergeCells count="8">
    <mergeCell ref="A61:N61"/>
    <mergeCell ref="A38:N38"/>
    <mergeCell ref="A59:N59"/>
    <mergeCell ref="A60:N60"/>
    <mergeCell ref="A1:N1"/>
    <mergeCell ref="A2:B2"/>
    <mergeCell ref="L2:N2"/>
    <mergeCell ref="C2:K2"/>
  </mergeCells>
  <phoneticPr fontId="8" type="noConversion"/>
  <conditionalFormatting sqref="E6:G37 I6:K37 I39:K58 E39:G58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8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Mládež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2020-12-14T21:07:56Z</cp:lastPrinted>
  <dcterms:created xsi:type="dcterms:W3CDTF">2019-12-12T09:32:11Z</dcterms:created>
  <dcterms:modified xsi:type="dcterms:W3CDTF">2020-12-14T21:10:17Z</dcterms:modified>
</cp:coreProperties>
</file>