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defaultThemeVersion="124226"/>
  <bookViews>
    <workbookView xWindow="360" yWindow="120" windowWidth="11280" windowHeight="6228"/>
  </bookViews>
  <sheets>
    <sheet name="Starší žáci" sheetId="1" r:id="rId1"/>
  </sheets>
  <calcPr calcId="124519" iterateDelta="1E-4"/>
</workbook>
</file>

<file path=xl/calcChain.xml><?xml version="1.0" encoding="utf-8"?>
<calcChain xmlns="http://schemas.openxmlformats.org/spreadsheetml/2006/main">
  <c r="N9" i="1"/>
  <c r="N14"/>
  <c r="N19"/>
  <c r="N21"/>
  <c r="N22"/>
  <c r="N23"/>
  <c r="N24"/>
  <c r="N26"/>
  <c r="N27"/>
  <c r="N28"/>
  <c r="N29"/>
  <c r="N33"/>
  <c r="N34"/>
  <c r="L34"/>
  <c r="H34"/>
  <c r="M34"/>
  <c r="L33"/>
  <c r="H33"/>
  <c r="M33"/>
  <c r="L32"/>
  <c r="H32"/>
  <c r="L31"/>
  <c r="H31"/>
  <c r="L29"/>
  <c r="H29"/>
  <c r="M29" s="1"/>
  <c r="L28"/>
  <c r="H28"/>
  <c r="M28" s="1"/>
  <c r="L27"/>
  <c r="H27"/>
  <c r="M27" s="1"/>
  <c r="L26"/>
  <c r="H26"/>
  <c r="M26" s="1"/>
  <c r="H14"/>
  <c r="L14"/>
  <c r="M14" s="1"/>
  <c r="H13"/>
  <c r="L13"/>
  <c r="H12"/>
  <c r="L12"/>
  <c r="H11"/>
  <c r="L11"/>
  <c r="H16"/>
  <c r="L16"/>
  <c r="H17"/>
  <c r="L17"/>
  <c r="H18"/>
  <c r="L18"/>
  <c r="H19"/>
  <c r="M19"/>
  <c r="L19"/>
  <c r="H9"/>
  <c r="M9" s="1"/>
  <c r="L9"/>
  <c r="L8"/>
  <c r="H8"/>
  <c r="H6"/>
  <c r="L6"/>
  <c r="H7"/>
  <c r="L7"/>
  <c r="H21"/>
  <c r="M21" s="1"/>
  <c r="L21"/>
  <c r="H22"/>
  <c r="M22" s="1"/>
  <c r="L22"/>
  <c r="H23"/>
  <c r="L23"/>
  <c r="H24"/>
  <c r="L24"/>
  <c r="M24"/>
  <c r="M31" l="1"/>
  <c r="N31" s="1"/>
  <c r="M7"/>
  <c r="N7" s="1"/>
  <c r="M12"/>
  <c r="N12" s="1"/>
  <c r="M8"/>
  <c r="N8" s="1"/>
  <c r="M23"/>
  <c r="N30"/>
  <c r="N25"/>
  <c r="M32"/>
  <c r="N32" s="1"/>
  <c r="M6"/>
  <c r="N6" s="1"/>
  <c r="M17"/>
  <c r="N17" s="1"/>
  <c r="M18"/>
  <c r="N18" s="1"/>
  <c r="M11"/>
  <c r="N11" s="1"/>
  <c r="M13"/>
  <c r="N13" s="1"/>
  <c r="M16"/>
  <c r="N16" s="1"/>
  <c r="N35" l="1"/>
  <c r="N15"/>
  <c r="N10"/>
  <c r="N20"/>
</calcChain>
</file>

<file path=xl/sharedStrings.xml><?xml version="1.0" encoding="utf-8"?>
<sst xmlns="http://schemas.openxmlformats.org/spreadsheetml/2006/main" count="39" uniqueCount="35">
  <si>
    <t xml:space="preserve">    Český svaz vzpírání</t>
  </si>
  <si>
    <t>Těl.hm.</t>
  </si>
  <si>
    <t>Jméno</t>
  </si>
  <si>
    <t>Ročník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</si>
  <si>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</si>
  <si>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</si>
  <si>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</si>
  <si>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</si>
  <si>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</si>
  <si>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</si>
  <si>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</si>
  <si>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</si>
  <si>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</si>
  <si>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</si>
  <si>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Místo konání: HOLEŠOV</t>
  </si>
  <si>
    <t>Rozhodčí: Jaroslav Janeba</t>
  </si>
  <si>
    <t>Technický rozhodčí: Ing. Votánek Jaroslav</t>
  </si>
  <si>
    <t>TJ Holešov</t>
  </si>
  <si>
    <t>SOUZ Boskovice</t>
  </si>
  <si>
    <t>TJ Sokol JS Zlín-5</t>
  </si>
  <si>
    <t>TJ Nový Hrozenkov</t>
  </si>
  <si>
    <t>DATUM konání soutěže: 25. 03. 2017</t>
  </si>
  <si>
    <t>1. kolo ligy st. žáků sk. "C" - 2017</t>
  </si>
  <si>
    <t>Brückner Adam</t>
  </si>
  <si>
    <t>Komárek Lukáš</t>
  </si>
  <si>
    <t>Sekanina Jáchym</t>
  </si>
  <si>
    <t>Ráček Jakub</t>
  </si>
  <si>
    <t>Podškubka Tomáš</t>
  </si>
  <si>
    <t>Pompa Lukáš</t>
  </si>
  <si>
    <t>Kolář Jan</t>
  </si>
  <si>
    <t xml:space="preserve">Marabeti David </t>
  </si>
  <si>
    <t>Vlach Roman</t>
  </si>
  <si>
    <t>Dobrý Jan</t>
  </si>
  <si>
    <t>MIMO SOUTĚŽ</t>
  </si>
  <si>
    <t>Zapisovatel: notebook - Ivana Tomalová, Ing. Jarmila Kaláčová, Lukáš Hofbauer, Pavel Jančík.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</si>
</sst>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"/>
  </numFmts>
  <fonts count="10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5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2" fillId="0" borderId="19" xfId="0" quotePrefix="1" applyNumberFormat="1" applyFont="1" applyBorder="1" applyAlignment="1">
      <alignment horizontal="center"/>
    </xf>
    <xf numFmtId="1" fontId="2" fillId="0" borderId="22" xfId="0" quotePrefix="1" applyNumberFormat="1" applyFont="1" applyBorder="1" applyAlignment="1">
      <alignment horizontal="center"/>
    </xf>
    <xf numFmtId="1" fontId="2" fillId="0" borderId="23" xfId="0" quotePrefix="1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2" fontId="2" fillId="2" borderId="6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24" xfId="0" applyNumberFormat="1" applyFont="1" applyFill="1" applyBorder="1" applyAlignment="1">
      <alignment horizontal="center"/>
    </xf>
    <xf numFmtId="165" fontId="3" fillId="2" borderId="21" xfId="0" applyNumberFormat="1" applyFont="1" applyFill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7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2" fontId="2" fillId="0" borderId="30" xfId="0" applyNumberFormat="1" applyFont="1" applyBorder="1" applyAlignment="1">
      <alignment horizontal="center" vertical="center"/>
    </xf>
    <xf numFmtId="1" fontId="2" fillId="3" borderId="23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</cellXfs>
  <cellStyles count="1">
    <cellStyle name="normální" xfId="0" builtinId="0"/>
  </cellStyles>
  <dxfs count="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39"/>
  <sheetViews>
    <sheetView tabSelected="1" topLeftCell="A2" zoomScale="80" zoomScaleNormal="80" workbookViewId="0">
      <selection activeCell="O10" sqref="O10"/>
    </sheetView>
  </sheetViews>
  <sheetFormatPr defaultRowHeight="13.2"/>
  <cols>
    <col min="1" max="1" width="7.33203125" customWidth="1"/>
    <col min="2" max="2" width="19.109375" customWidth="1"/>
    <col min="4" max="4" width="15.88671875" customWidth="1"/>
    <col min="5" max="7" width="7" customWidth="1"/>
    <col min="8" max="8" width="6.44140625" customWidth="1"/>
    <col min="9" max="11" width="7" customWidth="1"/>
    <col min="12" max="12" width="6.44140625" customWidth="1"/>
    <col min="13" max="13" width="8" customWidth="1"/>
    <col min="14" max="14" width="11.6640625" customWidth="1"/>
    <col min="15" max="15" width="10.6640625" style="1" customWidth="1"/>
  </cols>
  <sheetData>
    <row r="1" spans="1:15" ht="28.2">
      <c r="A1" s="56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5" ht="15.75" customHeight="1">
      <c r="A2" s="57" t="s">
        <v>21</v>
      </c>
      <c r="B2" s="57"/>
      <c r="C2" s="59" t="s">
        <v>0</v>
      </c>
      <c r="D2" s="59"/>
      <c r="E2" s="59"/>
      <c r="F2" s="59"/>
      <c r="G2" s="59"/>
      <c r="H2" s="59"/>
      <c r="I2" s="59"/>
      <c r="J2" s="59"/>
      <c r="K2" s="59"/>
      <c r="L2" s="58" t="s">
        <v>14</v>
      </c>
      <c r="M2" s="58"/>
      <c r="N2" s="58"/>
    </row>
    <row r="3" spans="1:15" ht="9.75" customHeight="1" thickBot="1"/>
    <row r="4" spans="1:15" ht="13.8" thickBot="1">
      <c r="A4" s="25" t="s">
        <v>1</v>
      </c>
      <c r="B4" s="5" t="s">
        <v>2</v>
      </c>
      <c r="C4" s="25" t="s">
        <v>3</v>
      </c>
      <c r="D4" s="9" t="s">
        <v>4</v>
      </c>
      <c r="E4" s="6" t="s">
        <v>5</v>
      </c>
      <c r="F4" s="7"/>
      <c r="G4" s="7"/>
      <c r="H4" s="8"/>
      <c r="I4" s="6" t="s">
        <v>6</v>
      </c>
      <c r="J4" s="7"/>
      <c r="K4" s="7"/>
      <c r="L4" s="8"/>
      <c r="M4" s="11" t="s">
        <v>7</v>
      </c>
      <c r="N4" s="26" t="s">
        <v>8</v>
      </c>
    </row>
    <row r="5" spans="1:15" ht="13.8" thickBot="1">
      <c r="A5" s="27"/>
      <c r="B5" s="28"/>
      <c r="C5" s="29" t="s">
        <v>9</v>
      </c>
      <c r="D5" s="28"/>
      <c r="E5" s="30" t="s">
        <v>10</v>
      </c>
      <c r="F5" s="31" t="s">
        <v>11</v>
      </c>
      <c r="G5" s="32" t="s">
        <v>12</v>
      </c>
      <c r="H5" s="31" t="s">
        <v>13</v>
      </c>
      <c r="I5" s="32" t="s">
        <v>10</v>
      </c>
      <c r="J5" s="31" t="s">
        <v>11</v>
      </c>
      <c r="K5" s="32" t="s">
        <v>12</v>
      </c>
      <c r="L5" s="31" t="s">
        <v>13</v>
      </c>
      <c r="M5" s="33"/>
      <c r="N5" s="34"/>
    </row>
    <row r="6" spans="1:15">
      <c r="A6" s="12">
        <v>71.8</v>
      </c>
      <c r="B6" s="13" t="s">
        <v>29</v>
      </c>
      <c r="C6" s="14">
        <v>2002</v>
      </c>
      <c r="D6" s="15"/>
      <c r="E6" s="62">
        <v>74</v>
      </c>
      <c r="F6" s="22">
        <v>79</v>
      </c>
      <c r="G6" s="21">
        <v>-82</v>
      </c>
      <c r="H6" s="35">
        <f>IF(MAX(E6:G6)&lt;0,0,MAX(E6:G6))</f>
        <v>79</v>
      </c>
      <c r="I6" s="62">
        <v>93</v>
      </c>
      <c r="J6" s="22">
        <v>97</v>
      </c>
      <c r="K6" s="21">
        <v>-101</v>
      </c>
      <c r="L6" s="35">
        <f>IF(MAX(I6:K6)&lt;0,0,MAX(I6:K6))</f>
        <v>97</v>
      </c>
      <c r="M6" s="36">
        <f>SUM(H6,L6)</f>
        <v>176</v>
      </c>
      <c r="N6" s="16">
        <f>IF(ISNUMBER(A6), (IF(175.508&lt; A6,M6, TRUNC(10^(0.75194503 *((LOG((A6/175.508)/LOG(10))*(LOG((A6/175.508)/LOG(10)))))),4)*M6)), 0)</f>
        <v>228.44800000000001</v>
      </c>
      <c r="O6"/>
    </row>
    <row r="7" spans="1:15">
      <c r="A7" s="4">
        <v>90.5</v>
      </c>
      <c r="B7" s="2" t="s">
        <v>30</v>
      </c>
      <c r="C7" s="3">
        <v>2002</v>
      </c>
      <c r="D7" s="10"/>
      <c r="E7" s="61">
        <v>60</v>
      </c>
      <c r="F7" s="24">
        <v>64</v>
      </c>
      <c r="G7" s="23">
        <v>68</v>
      </c>
      <c r="H7" s="37">
        <f>IF(MAX(E7:G7)&lt;0,0,MAX(E7:G7))</f>
        <v>68</v>
      </c>
      <c r="I7" s="61">
        <v>80</v>
      </c>
      <c r="J7" s="24">
        <v>85</v>
      </c>
      <c r="K7" s="23">
        <v>87</v>
      </c>
      <c r="L7" s="37">
        <f>IF(MAX(I7:K7)&lt;0,0,MAX(I7:K7))</f>
        <v>87</v>
      </c>
      <c r="M7" s="38">
        <f>SUM(H7,L7)</f>
        <v>155</v>
      </c>
      <c r="N7" s="16">
        <f t="shared" ref="N7:N34" si="0">IF(ISNUMBER(A7), (IF(175.508&lt; A7,M7, TRUNC(10^(0.75194503 *((LOG((A7/175.508)/LOG(10))*(LOG((A7/175.508)/LOG(10)))))),4)*M7)), 0)</f>
        <v>178.86999999999998</v>
      </c>
      <c r="O7"/>
    </row>
    <row r="8" spans="1:15" ht="13.8" thickBot="1">
      <c r="A8" s="4">
        <v>62.3</v>
      </c>
      <c r="B8" s="2" t="s">
        <v>31</v>
      </c>
      <c r="C8" s="3">
        <v>2002</v>
      </c>
      <c r="D8" s="17"/>
      <c r="E8" s="61">
        <v>15</v>
      </c>
      <c r="F8" s="24">
        <v>17</v>
      </c>
      <c r="G8" s="23">
        <v>18</v>
      </c>
      <c r="H8" s="37">
        <f>IF(MAX(E8:G8)&lt;0,0,MAX(E8:G8))</f>
        <v>18</v>
      </c>
      <c r="I8" s="61">
        <v>25</v>
      </c>
      <c r="J8" s="24">
        <v>28</v>
      </c>
      <c r="K8" s="20">
        <v>30</v>
      </c>
      <c r="L8" s="37">
        <f>IF(MAX(I8:K8)&lt;0,0,MAX(I8:K8))</f>
        <v>30</v>
      </c>
      <c r="M8" s="38">
        <f>SUM(H8,L8)</f>
        <v>48</v>
      </c>
      <c r="N8" s="16">
        <f t="shared" si="0"/>
        <v>68.135999999999996</v>
      </c>
    </row>
    <row r="9" spans="1:15" ht="13.8" hidden="1" thickBot="1">
      <c r="A9" s="4"/>
      <c r="B9" s="2"/>
      <c r="C9" s="3"/>
      <c r="D9" s="10"/>
      <c r="E9" s="23"/>
      <c r="F9" s="24"/>
      <c r="G9" s="23"/>
      <c r="H9" s="37">
        <f>IF(MAX(E9:G9)&lt;0,0,MAX(E9:G9))</f>
        <v>0</v>
      </c>
      <c r="I9" s="23"/>
      <c r="J9" s="24"/>
      <c r="K9" s="20"/>
      <c r="L9" s="37">
        <f>IF(MAX(I9:K9)&lt;0,0,MAX(I9:K9))</f>
        <v>0</v>
      </c>
      <c r="M9" s="38">
        <f>SUM(H9,L9)</f>
        <v>0</v>
      </c>
      <c r="N9" s="16">
        <f t="shared" si="0"/>
        <v>0</v>
      </c>
    </row>
    <row r="10" spans="1:15">
      <c r="A10" s="39"/>
      <c r="B10" s="40"/>
      <c r="C10" s="41"/>
      <c r="D10" s="63" t="s">
        <v>17</v>
      </c>
      <c r="E10" s="43"/>
      <c r="F10" s="44"/>
      <c r="G10" s="43"/>
      <c r="H10" s="45"/>
      <c r="I10" s="43"/>
      <c r="J10" s="44"/>
      <c r="K10" s="43"/>
      <c r="L10" s="45"/>
      <c r="M10" s="46"/>
      <c r="N10" s="47">
        <f>SUM(N6:N9)-MIN(N6:N9)</f>
        <v>475.45399999999995</v>
      </c>
    </row>
    <row r="11" spans="1:15">
      <c r="A11" s="12">
        <v>64</v>
      </c>
      <c r="B11" s="13" t="s">
        <v>23</v>
      </c>
      <c r="C11" s="14">
        <v>2002</v>
      </c>
      <c r="D11" s="15"/>
      <c r="E11" s="62">
        <v>45</v>
      </c>
      <c r="F11" s="22">
        <v>-50</v>
      </c>
      <c r="G11" s="21">
        <v>-50</v>
      </c>
      <c r="H11" s="35">
        <f>IF(MAX(E11:G11)&lt;0,0,MAX(E11:G11))</f>
        <v>45</v>
      </c>
      <c r="I11" s="62">
        <v>55</v>
      </c>
      <c r="J11" s="22">
        <v>62</v>
      </c>
      <c r="K11" s="21">
        <v>68</v>
      </c>
      <c r="L11" s="35">
        <f>IF(MAX(I11:K11)&lt;0,0,MAX(I11:K11))</f>
        <v>68</v>
      </c>
      <c r="M11" s="36">
        <f>SUM(H11,L11)</f>
        <v>113</v>
      </c>
      <c r="N11" s="16">
        <f t="shared" si="0"/>
        <v>157.5446</v>
      </c>
      <c r="O11"/>
    </row>
    <row r="12" spans="1:15">
      <c r="A12" s="4">
        <v>57.1</v>
      </c>
      <c r="B12" s="2" t="s">
        <v>24</v>
      </c>
      <c r="C12" s="3">
        <v>2002</v>
      </c>
      <c r="D12" s="10"/>
      <c r="E12" s="61">
        <v>40</v>
      </c>
      <c r="F12" s="24">
        <v>46</v>
      </c>
      <c r="G12" s="23">
        <v>-49</v>
      </c>
      <c r="H12" s="37">
        <f>IF(MAX(E12:G12)&lt;0,0,MAX(E12:G12))</f>
        <v>46</v>
      </c>
      <c r="I12" s="61">
        <v>50</v>
      </c>
      <c r="J12" s="24">
        <v>56</v>
      </c>
      <c r="K12" s="23">
        <v>62</v>
      </c>
      <c r="L12" s="37">
        <f>IF(MAX(I12:K12)&lt;0,0,MAX(I12:K12))</f>
        <v>62</v>
      </c>
      <c r="M12" s="38">
        <f>SUM(H12,L12)</f>
        <v>108</v>
      </c>
      <c r="N12" s="16">
        <f t="shared" si="0"/>
        <v>163.01520000000002</v>
      </c>
      <c r="O12"/>
    </row>
    <row r="13" spans="1:15" ht="13.8" thickBot="1">
      <c r="A13" s="4">
        <v>60.9</v>
      </c>
      <c r="B13" s="2" t="s">
        <v>25</v>
      </c>
      <c r="C13" s="3">
        <v>2002</v>
      </c>
      <c r="D13" s="17"/>
      <c r="E13" s="23">
        <v>-36</v>
      </c>
      <c r="F13" s="24">
        <v>36</v>
      </c>
      <c r="G13" s="23">
        <v>-40</v>
      </c>
      <c r="H13" s="37">
        <f>IF(MAX(E13:G13)&lt;0,0,MAX(E13:G13))</f>
        <v>36</v>
      </c>
      <c r="I13" s="61">
        <v>48</v>
      </c>
      <c r="J13" s="24">
        <v>-52</v>
      </c>
      <c r="K13" s="20">
        <v>52</v>
      </c>
      <c r="L13" s="37">
        <f>IF(MAX(I13:K13)&lt;0,0,MAX(I13:K13))</f>
        <v>52</v>
      </c>
      <c r="M13" s="38">
        <f>SUM(H13,L13)</f>
        <v>88</v>
      </c>
      <c r="N13" s="16">
        <f t="shared" si="0"/>
        <v>126.86959999999999</v>
      </c>
    </row>
    <row r="14" spans="1:15" ht="13.8" hidden="1" thickBot="1">
      <c r="A14" s="4"/>
      <c r="B14" s="2"/>
      <c r="C14" s="3"/>
      <c r="D14" s="10"/>
      <c r="E14" s="23"/>
      <c r="F14" s="24"/>
      <c r="G14" s="23"/>
      <c r="H14" s="37">
        <f>IF(MAX(E14:G14)&lt;0,0,MAX(E14:G14))</f>
        <v>0</v>
      </c>
      <c r="I14" s="23"/>
      <c r="J14" s="24"/>
      <c r="K14" s="20"/>
      <c r="L14" s="37">
        <f>IF(MAX(I14:K14)&lt;0,0,MAX(I14:K14))</f>
        <v>0</v>
      </c>
      <c r="M14" s="38">
        <f>SUM(H14,L14)</f>
        <v>0</v>
      </c>
      <c r="N14" s="16">
        <f t="shared" si="0"/>
        <v>0</v>
      </c>
    </row>
    <row r="15" spans="1:15">
      <c r="A15" s="39"/>
      <c r="B15" s="40"/>
      <c r="C15" s="41"/>
      <c r="D15" s="63" t="s">
        <v>18</v>
      </c>
      <c r="E15" s="43"/>
      <c r="F15" s="44"/>
      <c r="G15" s="43"/>
      <c r="H15" s="45"/>
      <c r="I15" s="43"/>
      <c r="J15" s="44"/>
      <c r="K15" s="43"/>
      <c r="L15" s="45"/>
      <c r="M15" s="46"/>
      <c r="N15" s="47">
        <f>SUM(N11:N14)-MIN(N11:N14)</f>
        <v>447.42939999999999</v>
      </c>
    </row>
    <row r="16" spans="1:15" hidden="1">
      <c r="A16" s="12"/>
      <c r="B16" s="13"/>
      <c r="C16" s="14"/>
      <c r="D16" s="15"/>
      <c r="E16" s="21"/>
      <c r="F16" s="18"/>
      <c r="G16" s="19"/>
      <c r="H16" s="35">
        <f>IF(MAX(E16:G16)&lt;0,0,MAX(E16:G16))</f>
        <v>0</v>
      </c>
      <c r="I16" s="21"/>
      <c r="J16" s="18"/>
      <c r="K16" s="19"/>
      <c r="L16" s="35">
        <f>IF(MAX(I16:K16)&lt;0,0,MAX(I16:K16))</f>
        <v>0</v>
      </c>
      <c r="M16" s="36">
        <f>SUM(H16,L16)</f>
        <v>0</v>
      </c>
      <c r="N16" s="16">
        <f t="shared" si="0"/>
        <v>0</v>
      </c>
      <c r="O16"/>
    </row>
    <row r="17" spans="1:15" ht="13.8" thickBot="1">
      <c r="A17" s="60">
        <v>83.2</v>
      </c>
      <c r="B17" s="2" t="s">
        <v>28</v>
      </c>
      <c r="C17" s="3">
        <v>2003</v>
      </c>
      <c r="D17" s="10"/>
      <c r="E17" s="61">
        <v>50</v>
      </c>
      <c r="F17" s="24">
        <v>52</v>
      </c>
      <c r="G17" s="23">
        <v>53</v>
      </c>
      <c r="H17" s="37">
        <f>IF(MAX(E17:G17)&lt;0,0,MAX(E17:G17))</f>
        <v>53</v>
      </c>
      <c r="I17" s="61">
        <v>63</v>
      </c>
      <c r="J17" s="24">
        <v>65</v>
      </c>
      <c r="K17" s="23">
        <v>66</v>
      </c>
      <c r="L17" s="37">
        <f>IF(MAX(I17:K17)&lt;0,0,MAX(I17:K17))</f>
        <v>66</v>
      </c>
      <c r="M17" s="38">
        <f>SUM(H17,L17)</f>
        <v>119</v>
      </c>
      <c r="N17" s="16">
        <f t="shared" si="0"/>
        <v>142.7405</v>
      </c>
      <c r="O17"/>
    </row>
    <row r="18" spans="1:15" ht="14.4" thickTop="1" thickBot="1">
      <c r="A18" s="4">
        <v>107.1</v>
      </c>
      <c r="B18" s="2" t="s">
        <v>27</v>
      </c>
      <c r="C18" s="3">
        <v>2003</v>
      </c>
      <c r="D18" s="17"/>
      <c r="E18" s="61">
        <v>68</v>
      </c>
      <c r="F18" s="24">
        <v>70</v>
      </c>
      <c r="G18" s="23">
        <v>72</v>
      </c>
      <c r="H18" s="37">
        <f>IF(MAX(E18:G18)&lt;0,0,MAX(E18:G18))</f>
        <v>72</v>
      </c>
      <c r="I18" s="61">
        <v>85</v>
      </c>
      <c r="J18" s="24">
        <v>-87</v>
      </c>
      <c r="K18" s="23">
        <v>87</v>
      </c>
      <c r="L18" s="37">
        <f>IF(MAX(I18:K18)&lt;0,0,MAX(I18:K18))</f>
        <v>87</v>
      </c>
      <c r="M18" s="38">
        <f>SUM(H18,L18)</f>
        <v>159</v>
      </c>
      <c r="N18" s="16">
        <f t="shared" si="0"/>
        <v>172.18109999999999</v>
      </c>
    </row>
    <row r="19" spans="1:15" ht="13.8" hidden="1" thickBot="1">
      <c r="A19" s="4"/>
      <c r="B19" s="2"/>
      <c r="C19" s="3"/>
      <c r="D19" s="10"/>
      <c r="E19" s="23"/>
      <c r="F19" s="24"/>
      <c r="G19" s="23"/>
      <c r="H19" s="37">
        <f>IF(MAX(E19:G19)&lt;0,0,MAX(E19:G19))</f>
        <v>0</v>
      </c>
      <c r="I19" s="23"/>
      <c r="J19" s="24"/>
      <c r="K19" s="23"/>
      <c r="L19" s="37">
        <f>IF(MAX(I19:K19)&lt;0,0,MAX(I19:K19))</f>
        <v>0</v>
      </c>
      <c r="M19" s="38">
        <f>SUM(H19,L19)</f>
        <v>0</v>
      </c>
      <c r="N19" s="16">
        <f t="shared" si="0"/>
        <v>0</v>
      </c>
    </row>
    <row r="20" spans="1:15">
      <c r="A20" s="39"/>
      <c r="B20" s="40"/>
      <c r="C20" s="41"/>
      <c r="D20" s="63" t="s">
        <v>19</v>
      </c>
      <c r="E20" s="43"/>
      <c r="F20" s="44"/>
      <c r="G20" s="43"/>
      <c r="H20" s="45"/>
      <c r="I20" s="43"/>
      <c r="J20" s="44"/>
      <c r="K20" s="43"/>
      <c r="L20" s="45"/>
      <c r="M20" s="46"/>
      <c r="N20" s="47">
        <f>SUM(N16:N19)-MIN(N16:N19)</f>
        <v>314.92160000000001</v>
      </c>
    </row>
    <row r="21" spans="1:15" ht="13.8" thickBot="1">
      <c r="A21" s="12"/>
      <c r="B21" s="13"/>
      <c r="C21" s="14"/>
      <c r="D21" s="15"/>
      <c r="E21" s="21"/>
      <c r="F21" s="22"/>
      <c r="G21" s="21"/>
      <c r="H21" s="35">
        <f>IF(MAX(E21:G21)&lt;0,0,MAX(E21:G21))</f>
        <v>0</v>
      </c>
      <c r="I21" s="21"/>
      <c r="J21" s="22"/>
      <c r="K21" s="21"/>
      <c r="L21" s="35">
        <f>IF(MAX(I21:K21)&lt;0,0,MAX(I21:K21))</f>
        <v>0</v>
      </c>
      <c r="M21" s="36">
        <f>SUM(H21,L21)</f>
        <v>0</v>
      </c>
      <c r="N21" s="16">
        <f t="shared" si="0"/>
        <v>0</v>
      </c>
      <c r="O21"/>
    </row>
    <row r="22" spans="1:15" hidden="1">
      <c r="A22" s="4"/>
      <c r="B22" s="2"/>
      <c r="C22" s="3"/>
      <c r="D22" s="10"/>
      <c r="E22" s="23"/>
      <c r="F22" s="24"/>
      <c r="G22" s="23"/>
      <c r="H22" s="37">
        <f>IF(MAX(E22:G22)&lt;0,0,MAX(E22:G22))</f>
        <v>0</v>
      </c>
      <c r="I22" s="23"/>
      <c r="J22" s="24"/>
      <c r="K22" s="23"/>
      <c r="L22" s="37">
        <f>IF(MAX(I22:K22)&lt;0,0,MAX(I22:K22))</f>
        <v>0</v>
      </c>
      <c r="M22" s="38">
        <f>SUM(H22,L22)</f>
        <v>0</v>
      </c>
      <c r="N22" s="16">
        <f t="shared" si="0"/>
        <v>0</v>
      </c>
      <c r="O22"/>
    </row>
    <row r="23" spans="1:15" hidden="1">
      <c r="A23" s="4"/>
      <c r="B23" s="2"/>
      <c r="C23" s="3"/>
      <c r="D23" s="17"/>
      <c r="E23" s="23"/>
      <c r="F23" s="24"/>
      <c r="G23" s="23"/>
      <c r="H23" s="37">
        <f>IF(MAX(E23:G23)&lt;0,0,MAX(E23:G23))</f>
        <v>0</v>
      </c>
      <c r="I23" s="23"/>
      <c r="J23" s="24"/>
      <c r="K23" s="23"/>
      <c r="L23" s="37">
        <f>IF(MAX(I23:K23)&lt;0,0,MAX(I23:K23))</f>
        <v>0</v>
      </c>
      <c r="M23" s="38">
        <f>SUM(H23,L23)</f>
        <v>0</v>
      </c>
      <c r="N23" s="16">
        <f t="shared" si="0"/>
        <v>0</v>
      </c>
    </row>
    <row r="24" spans="1:15" ht="13.8" hidden="1" thickBot="1">
      <c r="A24" s="4"/>
      <c r="B24" s="2"/>
      <c r="C24" s="3"/>
      <c r="D24" s="10"/>
      <c r="E24" s="23"/>
      <c r="F24" s="24"/>
      <c r="G24" s="23"/>
      <c r="H24" s="37">
        <f>IF(MAX(E24:G24)&lt;0,0,MAX(E24:G24))</f>
        <v>0</v>
      </c>
      <c r="I24" s="23"/>
      <c r="J24" s="24"/>
      <c r="K24" s="23"/>
      <c r="L24" s="37">
        <f>IF(MAX(I24:K24)&lt;0,0,MAX(I24:K24))</f>
        <v>0</v>
      </c>
      <c r="M24" s="38">
        <f>SUM(H24,L24)</f>
        <v>0</v>
      </c>
      <c r="N24" s="16">
        <f t="shared" si="0"/>
        <v>0</v>
      </c>
    </row>
    <row r="25" spans="1:15" hidden="1">
      <c r="A25" s="39"/>
      <c r="B25" s="40"/>
      <c r="C25" s="41"/>
      <c r="D25" s="42" t="s">
        <v>20</v>
      </c>
      <c r="E25" s="43"/>
      <c r="F25" s="44"/>
      <c r="G25" s="43"/>
      <c r="H25" s="45"/>
      <c r="I25" s="43"/>
      <c r="J25" s="44"/>
      <c r="K25" s="43"/>
      <c r="L25" s="45"/>
      <c r="M25" s="46"/>
      <c r="N25" s="47">
        <f>SUM(N21:N24)-MIN(N21:N24)</f>
        <v>0</v>
      </c>
    </row>
    <row r="26" spans="1:15" ht="13.5" hidden="1" customHeight="1">
      <c r="A26" s="12"/>
      <c r="B26" s="13"/>
      <c r="C26" s="14"/>
      <c r="D26" s="15"/>
      <c r="E26" s="21"/>
      <c r="F26" s="18"/>
      <c r="G26" s="19"/>
      <c r="H26" s="35">
        <f>IF(MAX(E26:G26)&lt;0,0,MAX(E26:G26))</f>
        <v>0</v>
      </c>
      <c r="I26" s="21"/>
      <c r="J26" s="18"/>
      <c r="K26" s="19"/>
      <c r="L26" s="35">
        <f>IF(MAX(I26:K26)&lt;0,0,MAX(I26:K26))</f>
        <v>0</v>
      </c>
      <c r="M26" s="36">
        <f>SUM(H26,L26)</f>
        <v>0</v>
      </c>
      <c r="N26" s="16">
        <f t="shared" si="0"/>
        <v>0</v>
      </c>
    </row>
    <row r="27" spans="1:15" hidden="1">
      <c r="A27" s="4"/>
      <c r="B27" s="2"/>
      <c r="C27" s="3"/>
      <c r="D27" s="10"/>
      <c r="E27" s="23"/>
      <c r="F27" s="24"/>
      <c r="G27" s="23"/>
      <c r="H27" s="37">
        <f>IF(MAX(E27:G27)&lt;0,0,MAX(E27:G27))</f>
        <v>0</v>
      </c>
      <c r="I27" s="23"/>
      <c r="J27" s="24"/>
      <c r="K27" s="23"/>
      <c r="L27" s="37">
        <f>IF(MAX(I27:K27)&lt;0,0,MAX(I27:K27))</f>
        <v>0</v>
      </c>
      <c r="M27" s="38">
        <f>SUM(H27,L27)</f>
        <v>0</v>
      </c>
      <c r="N27" s="16">
        <f t="shared" si="0"/>
        <v>0</v>
      </c>
    </row>
    <row r="28" spans="1:15" hidden="1">
      <c r="A28" s="4"/>
      <c r="B28" s="2"/>
      <c r="C28" s="3"/>
      <c r="D28" s="17"/>
      <c r="E28" s="23"/>
      <c r="F28" s="24"/>
      <c r="G28" s="23"/>
      <c r="H28" s="37">
        <f>IF(MAX(E28:G28)&lt;0,0,MAX(E28:G28))</f>
        <v>0</v>
      </c>
      <c r="I28" s="23"/>
      <c r="J28" s="24"/>
      <c r="K28" s="23"/>
      <c r="L28" s="37">
        <f>IF(MAX(I28:K28)&lt;0,0,MAX(I28:K28))</f>
        <v>0</v>
      </c>
      <c r="M28" s="38">
        <f>SUM(H28,L28)</f>
        <v>0</v>
      </c>
      <c r="N28" s="16">
        <f t="shared" si="0"/>
        <v>0</v>
      </c>
    </row>
    <row r="29" spans="1:15" ht="13.8" hidden="1" thickBot="1">
      <c r="A29" s="4"/>
      <c r="B29" s="2"/>
      <c r="C29" s="3"/>
      <c r="D29" s="10"/>
      <c r="E29" s="23"/>
      <c r="F29" s="24"/>
      <c r="G29" s="23"/>
      <c r="H29" s="37">
        <f>IF(MAX(E29:G29)&lt;0,0,MAX(E29:G29))</f>
        <v>0</v>
      </c>
      <c r="I29" s="23"/>
      <c r="J29" s="24"/>
      <c r="K29" s="23"/>
      <c r="L29" s="37">
        <f>IF(MAX(I29:K29)&lt;0,0,MAX(I29:K29))</f>
        <v>0</v>
      </c>
      <c r="M29" s="38">
        <f>SUM(H29,L29)</f>
        <v>0</v>
      </c>
      <c r="N29" s="16">
        <f t="shared" si="0"/>
        <v>0</v>
      </c>
    </row>
    <row r="30" spans="1:15">
      <c r="A30" s="39"/>
      <c r="B30" s="40"/>
      <c r="C30" s="41"/>
      <c r="D30" s="63" t="s">
        <v>33</v>
      </c>
      <c r="E30" s="43"/>
      <c r="F30" s="44"/>
      <c r="G30" s="43"/>
      <c r="H30" s="45"/>
      <c r="I30" s="43"/>
      <c r="J30" s="44"/>
      <c r="K30" s="43"/>
      <c r="L30" s="45"/>
      <c r="M30" s="46"/>
      <c r="N30" s="47">
        <f>SUM(N26:N29)-MIN(N26:N29)</f>
        <v>0</v>
      </c>
    </row>
    <row r="31" spans="1:15">
      <c r="A31" s="12">
        <v>58.7</v>
      </c>
      <c r="B31" s="13" t="s">
        <v>26</v>
      </c>
      <c r="C31" s="14">
        <v>2003</v>
      </c>
      <c r="D31" s="15"/>
      <c r="E31" s="62">
        <v>33</v>
      </c>
      <c r="F31" s="22">
        <v>37</v>
      </c>
      <c r="G31" s="21">
        <v>-40</v>
      </c>
      <c r="H31" s="35">
        <f>IF(MAX(E31:G31)&lt;0,0,MAX(E31:G31))</f>
        <v>37</v>
      </c>
      <c r="I31" s="62">
        <v>40</v>
      </c>
      <c r="J31" s="22">
        <v>45</v>
      </c>
      <c r="K31" s="21">
        <v>47</v>
      </c>
      <c r="L31" s="35">
        <f>IF(MAX(I31:K31)&lt;0,0,MAX(I31:K31))</f>
        <v>47</v>
      </c>
      <c r="M31" s="36">
        <f>SUM(H31,L31)</f>
        <v>84</v>
      </c>
      <c r="N31" s="16">
        <f t="shared" si="0"/>
        <v>124.27800000000001</v>
      </c>
    </row>
    <row r="32" spans="1:15">
      <c r="A32" s="4">
        <v>73.900000000000006</v>
      </c>
      <c r="B32" s="2" t="s">
        <v>32</v>
      </c>
      <c r="C32" s="3">
        <v>2003</v>
      </c>
      <c r="D32" s="10"/>
      <c r="E32" s="61">
        <v>32</v>
      </c>
      <c r="F32" s="24">
        <v>34</v>
      </c>
      <c r="G32" s="23">
        <v>36</v>
      </c>
      <c r="H32" s="37">
        <f>IF(MAX(E32:G32)&lt;0,0,MAX(E32:G32))</f>
        <v>36</v>
      </c>
      <c r="I32" s="61">
        <v>43</v>
      </c>
      <c r="J32" s="24">
        <v>46</v>
      </c>
      <c r="K32" s="23">
        <v>48</v>
      </c>
      <c r="L32" s="37">
        <f>IF(MAX(I32:K32)&lt;0,0,MAX(I32:K32))</f>
        <v>48</v>
      </c>
      <c r="M32" s="38">
        <f>SUM(H32,L32)</f>
        <v>84</v>
      </c>
      <c r="N32" s="16">
        <f t="shared" si="0"/>
        <v>107.24279999999999</v>
      </c>
    </row>
    <row r="33" spans="1:14">
      <c r="A33" s="4"/>
      <c r="B33" s="2"/>
      <c r="C33" s="3"/>
      <c r="D33" s="17"/>
      <c r="E33" s="23"/>
      <c r="F33" s="24"/>
      <c r="G33" s="23"/>
      <c r="H33" s="37">
        <f>IF(MAX(E33:G33)&lt;0,0,MAX(E33:G33))</f>
        <v>0</v>
      </c>
      <c r="I33" s="23"/>
      <c r="J33" s="24"/>
      <c r="K33" s="23"/>
      <c r="L33" s="37">
        <f>IF(MAX(I33:K33)&lt;0,0,MAX(I33:K33))</f>
        <v>0</v>
      </c>
      <c r="M33" s="38">
        <f>SUM(H33,L33)</f>
        <v>0</v>
      </c>
      <c r="N33" s="16">
        <f t="shared" si="0"/>
        <v>0</v>
      </c>
    </row>
    <row r="34" spans="1:14" ht="13.8" thickBot="1">
      <c r="A34" s="4"/>
      <c r="B34" s="2"/>
      <c r="C34" s="3"/>
      <c r="D34" s="10"/>
      <c r="E34" s="23"/>
      <c r="F34" s="24"/>
      <c r="G34" s="23"/>
      <c r="H34" s="37">
        <f>IF(MAX(E34:G34)&lt;0,0,MAX(E34:G34))</f>
        <v>0</v>
      </c>
      <c r="I34" s="23"/>
      <c r="J34" s="24"/>
      <c r="K34" s="23"/>
      <c r="L34" s="37">
        <f>IF(MAX(I34:K34)&lt;0,0,MAX(I34:K34))</f>
        <v>0</v>
      </c>
      <c r="M34" s="38">
        <f>SUM(H34,L34)</f>
        <v>0</v>
      </c>
      <c r="N34" s="16">
        <f t="shared" si="0"/>
        <v>0</v>
      </c>
    </row>
    <row r="35" spans="1:14">
      <c r="A35" s="39"/>
      <c r="B35" s="40"/>
      <c r="C35" s="41"/>
      <c r="D35" s="42"/>
      <c r="E35" s="43"/>
      <c r="F35" s="44"/>
      <c r="G35" s="43"/>
      <c r="H35" s="45"/>
      <c r="I35" s="43"/>
      <c r="J35" s="44"/>
      <c r="K35" s="43"/>
      <c r="L35" s="45"/>
      <c r="M35" s="46"/>
      <c r="N35" s="47">
        <f>SUM(N31:N34)-MIN(N31:N34)</f>
        <v>231.52080000000001</v>
      </c>
    </row>
    <row r="36" spans="1:14" ht="13.8" thickBot="1"/>
    <row r="37" spans="1:14">
      <c r="A37" s="48" t="s">
        <v>15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</row>
    <row r="38" spans="1:14">
      <c r="A38" s="51" t="s">
        <v>16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</row>
    <row r="39" spans="1:14" ht="13.8" thickBot="1">
      <c r="A39" s="64" t="s">
        <v>34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</row>
  </sheetData>
  <mergeCells count="7">
    <mergeCell ref="A37:N37"/>
    <mergeCell ref="A38:N38"/>
    <mergeCell ref="A39:N39"/>
    <mergeCell ref="A1:N1"/>
    <mergeCell ref="A2:B2"/>
    <mergeCell ref="L2:N2"/>
    <mergeCell ref="C2:K2"/>
  </mergeCells>
  <phoneticPr fontId="6" type="noConversion"/>
  <conditionalFormatting sqref="E6:G35 I6:K35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orientation="landscape" horizontalDpi="4294967295" verticalDpi="4294967295" r:id="rId1"/>
  <headerFooter alignWithMargins="0"/>
  <ignoredErrors>
    <ignoredError sqref="N10 N15 N20 N25 N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Starší žáci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pc</cp:lastModifiedBy>
  <cp:revision>0</cp:revision>
  <dcterms:created xsi:type="dcterms:W3CDTF">1601-01-01T00:00:00Z</dcterms:created>
  <dcterms:modified xsi:type="dcterms:W3CDTF">2017-03-25T12:22:46Z</dcterms:modified>
</cp:coreProperties>
</file>