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-60" yWindow="165" windowWidth="15450" windowHeight="7455" tabRatio="579"/>
  </bookViews>
  <sheets>
    <sheet name="Muži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4" i="1"/>
  <c r="L15"/>
  <c r="L16"/>
  <c r="L17"/>
  <c r="H14"/>
  <c r="M14" s="1"/>
  <c r="N14" s="1"/>
  <c r="H15"/>
  <c r="H16"/>
  <c r="M16" s="1"/>
  <c r="N16" s="1"/>
  <c r="H17"/>
  <c r="H19"/>
  <c r="L19"/>
  <c r="M19" l="1"/>
  <c r="N19" s="1"/>
  <c r="M17"/>
  <c r="N17" s="1"/>
  <c r="M15"/>
  <c r="N15" s="1"/>
  <c r="L18"/>
  <c r="H18"/>
  <c r="H11"/>
  <c r="L11"/>
  <c r="H10"/>
  <c r="L10"/>
  <c r="H12"/>
  <c r="L12"/>
  <c r="L9"/>
  <c r="H9"/>
  <c r="H7"/>
  <c r="L7"/>
  <c r="H8"/>
  <c r="L8"/>
  <c r="M18" l="1"/>
  <c r="N18" s="1"/>
  <c r="N13" s="1"/>
  <c r="M8"/>
  <c r="N8" s="1"/>
  <c r="M12"/>
  <c r="N12" s="1"/>
  <c r="M10"/>
  <c r="N10" s="1"/>
  <c r="M9"/>
  <c r="N9" s="1"/>
  <c r="M7"/>
  <c r="N7" s="1"/>
  <c r="M11"/>
  <c r="N11" s="1"/>
  <c r="N6" l="1"/>
</calcChain>
</file>

<file path=xl/sharedStrings.xml><?xml version="1.0" encoding="utf-8"?>
<sst xmlns="http://schemas.openxmlformats.org/spreadsheetml/2006/main" count="35" uniqueCount="31">
  <si>
    <t xml:space="preserve">    Český svaz vzpírání</t>
  </si>
  <si>
    <t>Těl.hm.</t>
  </si>
  <si>
    <t>Jméno</t>
  </si>
  <si>
    <t>Trh</t>
  </si>
  <si>
    <t>Nadhoz</t>
  </si>
  <si>
    <t>Dvojboj</t>
  </si>
  <si>
    <t>Sinclair</t>
  </si>
  <si>
    <t>narození</t>
  </si>
  <si>
    <t>I.</t>
  </si>
  <si>
    <t>II.</t>
  </si>
  <si>
    <t>III.</t>
  </si>
  <si>
    <t>Zap.</t>
  </si>
  <si>
    <t>Ročník</t>
  </si>
  <si>
    <t>Poř.</t>
  </si>
  <si>
    <t>SKV Příbor</t>
  </si>
  <si>
    <t>Kvalifikace do II. ligy mužů 2020</t>
  </si>
  <si>
    <t>Brno-Obřany</t>
  </si>
  <si>
    <t>TAK Hellas Brno B</t>
  </si>
  <si>
    <t>Czakan Martin</t>
  </si>
  <si>
    <t>Klíž Lukáš</t>
  </si>
  <si>
    <t>Moravčík Václav</t>
  </si>
  <si>
    <t>Hlaváček Tomáš</t>
  </si>
  <si>
    <t>Rudolf Jan</t>
  </si>
  <si>
    <t>Sup Jiří</t>
  </si>
  <si>
    <t>Maňák Ladislav</t>
  </si>
  <si>
    <t>Kotrc Ondřej</t>
  </si>
  <si>
    <t>Přívětivý Robert</t>
  </si>
  <si>
    <t>Bolom Martin</t>
  </si>
  <si>
    <t>Vlasák Radek</t>
  </si>
  <si>
    <t>Eliáš Jan</t>
  </si>
  <si>
    <t>Rozhodčí: Doležel V., Sekanina Z., Navrátil P., Novotný M.</t>
  </si>
</sst>
</file>

<file path=xl/styles.xml><?xml version="1.0" encoding="utf-8"?>
<styleSheet xmlns="http://schemas.openxmlformats.org/spreadsheetml/2006/main">
  <numFmts count="3">
    <numFmt numFmtId="164" formatCode="0.000000"/>
    <numFmt numFmtId="165" formatCode="0.0000"/>
    <numFmt numFmtId="166" formatCode="0_ ;[Red]\-0\ "/>
  </numFmts>
  <fonts count="10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0"/>
      <name val="Bookman Old Style"/>
      <family val="1"/>
      <charset val="238"/>
    </font>
    <font>
      <b/>
      <sz val="2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0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8"/>
      </left>
      <right style="thick">
        <color indexed="8"/>
      </right>
      <top/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/>
      <top style="thick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0"/>
      </left>
      <right/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5" fillId="3" borderId="0" applyNumberFormat="0" applyBorder="0" applyAlignment="0" applyProtection="0"/>
  </cellStyleXfs>
  <cellXfs count="101">
    <xf numFmtId="0" fontId="0" fillId="0" borderId="0" xfId="0"/>
    <xf numFmtId="164" fontId="0" fillId="0" borderId="0" xfId="0" applyNumberFormat="1"/>
    <xf numFmtId="0" fontId="8" fillId="4" borderId="7" xfId="0" applyFont="1" applyFill="1" applyBorder="1" applyAlignment="1">
      <alignment horizontal="center"/>
    </xf>
    <xf numFmtId="164" fontId="8" fillId="4" borderId="8" xfId="0" applyNumberFormat="1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164" fontId="6" fillId="4" borderId="11" xfId="0" applyNumberFormat="1" applyFont="1" applyFill="1" applyBorder="1"/>
    <xf numFmtId="0" fontId="1" fillId="5" borderId="29" xfId="0" applyFont="1" applyFill="1" applyBorder="1" applyAlignment="1">
      <alignment horizontal="center"/>
    </xf>
    <xf numFmtId="0" fontId="0" fillId="6" borderId="0" xfId="0" applyFill="1"/>
    <xf numFmtId="164" fontId="0" fillId="6" borderId="0" xfId="0" applyNumberFormat="1" applyFill="1"/>
    <xf numFmtId="0" fontId="8" fillId="4" borderId="2" xfId="0" applyFont="1" applyFill="1" applyBorder="1" applyAlignment="1">
      <alignment horizontal="center" vertical="center"/>
    </xf>
    <xf numFmtId="165" fontId="1" fillId="5" borderId="28" xfId="0" applyNumberFormat="1" applyFont="1" applyFill="1" applyBorder="1" applyAlignment="1">
      <alignment horizontal="right"/>
    </xf>
    <xf numFmtId="2" fontId="3" fillId="4" borderId="22" xfId="0" applyNumberFormat="1" applyFont="1" applyFill="1" applyBorder="1" applyAlignment="1">
      <alignment horizontal="right"/>
    </xf>
    <xf numFmtId="0" fontId="6" fillId="4" borderId="23" xfId="0" applyFont="1" applyFill="1" applyBorder="1" applyAlignment="1">
      <alignment horizontal="left"/>
    </xf>
    <xf numFmtId="0" fontId="3" fillId="4" borderId="24" xfId="0" applyFont="1" applyFill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65" fontId="3" fillId="0" borderId="9" xfId="0" applyNumberFormat="1" applyFont="1" applyBorder="1" applyAlignment="1">
      <alignment horizontal="right"/>
    </xf>
    <xf numFmtId="2" fontId="3" fillId="4" borderId="3" xfId="0" applyNumberFormat="1" applyFont="1" applyFill="1" applyBorder="1" applyAlignment="1">
      <alignment horizontal="right"/>
    </xf>
    <xf numFmtId="0" fontId="6" fillId="4" borderId="4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right"/>
    </xf>
    <xf numFmtId="2" fontId="3" fillId="4" borderId="16" xfId="0" applyNumberFormat="1" applyFont="1" applyFill="1" applyBorder="1" applyAlignment="1">
      <alignment horizontal="right"/>
    </xf>
    <xf numFmtId="0" fontId="6" fillId="4" borderId="15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65" fontId="3" fillId="0" borderId="15" xfId="0" applyNumberFormat="1" applyFont="1" applyBorder="1" applyAlignment="1">
      <alignment horizontal="right"/>
    </xf>
    <xf numFmtId="14" fontId="8" fillId="8" borderId="1" xfId="0" applyNumberFormat="1" applyFont="1" applyFill="1" applyBorder="1" applyAlignment="1">
      <alignment horizontal="center"/>
    </xf>
    <xf numFmtId="166" fontId="9" fillId="0" borderId="26" xfId="1" applyNumberFormat="1" applyFont="1" applyFill="1" applyBorder="1" applyAlignment="1">
      <alignment horizontal="center"/>
    </xf>
    <xf numFmtId="166" fontId="3" fillId="0" borderId="27" xfId="0" applyNumberFormat="1" applyFont="1" applyFill="1" applyBorder="1" applyAlignment="1">
      <alignment horizontal="center"/>
    </xf>
    <xf numFmtId="166" fontId="1" fillId="0" borderId="9" xfId="0" applyNumberFormat="1" applyFont="1" applyFill="1" applyBorder="1" applyAlignment="1">
      <alignment horizontal="center"/>
    </xf>
    <xf numFmtId="166" fontId="9" fillId="0" borderId="13" xfId="1" applyNumberFormat="1" applyFont="1" applyFill="1" applyBorder="1" applyAlignment="1">
      <alignment horizontal="center"/>
    </xf>
    <xf numFmtId="166" fontId="3" fillId="0" borderId="14" xfId="0" applyNumberFormat="1" applyFont="1" applyFill="1" applyBorder="1" applyAlignment="1">
      <alignment horizontal="center"/>
    </xf>
    <xf numFmtId="166" fontId="1" fillId="0" borderId="4" xfId="0" applyNumberFormat="1" applyFont="1" applyFill="1" applyBorder="1" applyAlignment="1">
      <alignment horizontal="center"/>
    </xf>
    <xf numFmtId="166" fontId="3" fillId="0" borderId="14" xfId="0" quotePrefix="1" applyNumberFormat="1" applyFont="1" applyFill="1" applyBorder="1" applyAlignment="1">
      <alignment horizontal="center"/>
    </xf>
    <xf numFmtId="166" fontId="3" fillId="0" borderId="13" xfId="0" applyNumberFormat="1" applyFont="1" applyFill="1" applyBorder="1" applyAlignment="1">
      <alignment horizontal="center"/>
    </xf>
    <xf numFmtId="166" fontId="9" fillId="0" borderId="18" xfId="1" applyNumberFormat="1" applyFont="1" applyFill="1" applyBorder="1" applyAlignment="1">
      <alignment horizontal="center"/>
    </xf>
    <xf numFmtId="166" fontId="3" fillId="0" borderId="19" xfId="0" applyNumberFormat="1" applyFont="1" applyFill="1" applyBorder="1" applyAlignment="1">
      <alignment horizontal="center"/>
    </xf>
    <xf numFmtId="166" fontId="1" fillId="0" borderId="15" xfId="0" applyNumberFormat="1" applyFont="1" applyFill="1" applyBorder="1" applyAlignment="1">
      <alignment horizontal="center"/>
    </xf>
    <xf numFmtId="166" fontId="1" fillId="0" borderId="3" xfId="0" applyNumberFormat="1" applyFont="1" applyFill="1" applyBorder="1" applyAlignment="1">
      <alignment horizontal="center"/>
    </xf>
    <xf numFmtId="166" fontId="9" fillId="0" borderId="14" xfId="2" applyNumberFormat="1" applyFont="1" applyFill="1" applyBorder="1" applyAlignment="1">
      <alignment horizontal="center"/>
    </xf>
    <xf numFmtId="2" fontId="3" fillId="4" borderId="39" xfId="0" applyNumberFormat="1" applyFont="1" applyFill="1" applyBorder="1" applyAlignment="1">
      <alignment horizontal="right"/>
    </xf>
    <xf numFmtId="0" fontId="6" fillId="4" borderId="40" xfId="0" applyFont="1" applyFill="1" applyBorder="1" applyAlignment="1">
      <alignment horizontal="left"/>
    </xf>
    <xf numFmtId="0" fontId="3" fillId="4" borderId="41" xfId="0" applyFont="1" applyFill="1" applyBorder="1" applyAlignment="1">
      <alignment horizontal="center"/>
    </xf>
    <xf numFmtId="166" fontId="1" fillId="0" borderId="39" xfId="0" applyNumberFormat="1" applyFont="1" applyFill="1" applyBorder="1" applyAlignment="1">
      <alignment horizontal="center"/>
    </xf>
    <xf numFmtId="166" fontId="9" fillId="0" borderId="44" xfId="2" applyNumberFormat="1" applyFont="1" applyFill="1" applyBorder="1" applyAlignment="1">
      <alignment horizontal="center"/>
    </xf>
    <xf numFmtId="1" fontId="1" fillId="0" borderId="40" xfId="0" applyNumberFormat="1" applyFont="1" applyBorder="1" applyAlignment="1">
      <alignment horizontal="center"/>
    </xf>
    <xf numFmtId="1" fontId="1" fillId="0" borderId="45" xfId="0" applyNumberFormat="1" applyFont="1" applyBorder="1" applyAlignment="1">
      <alignment horizontal="center"/>
    </xf>
    <xf numFmtId="165" fontId="3" fillId="0" borderId="40" xfId="0" applyNumberFormat="1" applyFont="1" applyBorder="1" applyAlignment="1">
      <alignment horizontal="right"/>
    </xf>
    <xf numFmtId="2" fontId="3" fillId="4" borderId="46" xfId="0" applyNumberFormat="1" applyFont="1" applyFill="1" applyBorder="1" applyAlignment="1">
      <alignment horizontal="right"/>
    </xf>
    <xf numFmtId="0" fontId="6" fillId="4" borderId="47" xfId="0" applyFont="1" applyFill="1" applyBorder="1" applyAlignment="1">
      <alignment horizontal="left"/>
    </xf>
    <xf numFmtId="0" fontId="3" fillId="4" borderId="48" xfId="0" applyFont="1" applyFill="1" applyBorder="1" applyAlignment="1">
      <alignment horizontal="center"/>
    </xf>
    <xf numFmtId="166" fontId="9" fillId="0" borderId="50" xfId="1" applyNumberFormat="1" applyFont="1" applyFill="1" applyBorder="1" applyAlignment="1">
      <alignment horizontal="center"/>
    </xf>
    <xf numFmtId="166" fontId="1" fillId="0" borderId="46" xfId="0" applyNumberFormat="1" applyFont="1" applyFill="1" applyBorder="1" applyAlignment="1">
      <alignment horizontal="center"/>
    </xf>
    <xf numFmtId="1" fontId="1" fillId="0" borderId="52" xfId="0" applyNumberFormat="1" applyFont="1" applyBorder="1" applyAlignment="1">
      <alignment horizontal="center"/>
    </xf>
    <xf numFmtId="1" fontId="1" fillId="0" borderId="48" xfId="0" applyNumberFormat="1" applyFont="1" applyBorder="1" applyAlignment="1">
      <alignment horizontal="center"/>
    </xf>
    <xf numFmtId="165" fontId="3" fillId="0" borderId="52" xfId="0" applyNumberFormat="1" applyFont="1" applyBorder="1" applyAlignment="1">
      <alignment horizontal="right"/>
    </xf>
    <xf numFmtId="0" fontId="6" fillId="4" borderId="30" xfId="0" applyFont="1" applyFill="1" applyBorder="1" applyAlignment="1">
      <alignment horizontal="left"/>
    </xf>
    <xf numFmtId="0" fontId="6" fillId="4" borderId="31" xfId="0" applyFont="1" applyFill="1" applyBorder="1" applyAlignment="1">
      <alignment horizontal="left"/>
    </xf>
    <xf numFmtId="0" fontId="3" fillId="4" borderId="32" xfId="0" applyFont="1" applyFill="1" applyBorder="1" applyAlignment="1">
      <alignment horizontal="left"/>
    </xf>
    <xf numFmtId="0" fontId="3" fillId="4" borderId="33" xfId="0" applyFont="1" applyFill="1" applyBorder="1" applyAlignment="1">
      <alignment horizontal="left"/>
    </xf>
    <xf numFmtId="164" fontId="0" fillId="0" borderId="8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34" xfId="0" applyNumberFormat="1" applyFont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7" fillId="8" borderId="10" xfId="0" applyFont="1" applyFill="1" applyBorder="1" applyAlignment="1">
      <alignment horizontal="center" vertical="center"/>
    </xf>
    <xf numFmtId="0" fontId="7" fillId="8" borderId="35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36" xfId="0" applyFont="1" applyFill="1" applyBorder="1" applyAlignment="1">
      <alignment horizontal="center" vertical="center"/>
    </xf>
    <xf numFmtId="0" fontId="7" fillId="8" borderId="37" xfId="0" applyFont="1" applyFill="1" applyBorder="1" applyAlignment="1">
      <alignment horizontal="center" vertical="center"/>
    </xf>
    <xf numFmtId="0" fontId="7" fillId="8" borderId="38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8" borderId="37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5" borderId="28" xfId="0" applyFont="1" applyFill="1" applyBorder="1" applyAlignment="1">
      <alignment horizontal="center"/>
    </xf>
    <xf numFmtId="0" fontId="8" fillId="7" borderId="28" xfId="0" applyFont="1" applyFill="1" applyBorder="1" applyAlignment="1">
      <alignment horizontal="center"/>
    </xf>
    <xf numFmtId="166" fontId="9" fillId="9" borderId="12" xfId="1" applyNumberFormat="1" applyFont="1" applyFill="1" applyBorder="1" applyAlignment="1">
      <alignment horizontal="center"/>
    </xf>
    <xf numFmtId="166" fontId="9" fillId="9" borderId="13" xfId="1" applyNumberFormat="1" applyFont="1" applyFill="1" applyBorder="1" applyAlignment="1">
      <alignment horizontal="center"/>
    </xf>
    <xf numFmtId="166" fontId="3" fillId="9" borderId="14" xfId="0" applyNumberFormat="1" applyFont="1" applyFill="1" applyBorder="1" applyAlignment="1">
      <alignment horizontal="center"/>
    </xf>
    <xf numFmtId="166" fontId="9" fillId="9" borderId="49" xfId="1" applyNumberFormat="1" applyFont="1" applyFill="1" applyBorder="1" applyAlignment="1">
      <alignment horizontal="center"/>
    </xf>
    <xf numFmtId="166" fontId="3" fillId="9" borderId="12" xfId="0" applyNumberFormat="1" applyFont="1" applyFill="1" applyBorder="1" applyAlignment="1">
      <alignment horizontal="center"/>
    </xf>
    <xf numFmtId="166" fontId="9" fillId="9" borderId="51" xfId="1" applyNumberFormat="1" applyFont="1" applyFill="1" applyBorder="1" applyAlignment="1">
      <alignment horizontal="center"/>
    </xf>
    <xf numFmtId="166" fontId="9" fillId="9" borderId="42" xfId="1" applyNumberFormat="1" applyFont="1" applyFill="1" applyBorder="1" applyAlignment="1">
      <alignment horizontal="center"/>
    </xf>
    <xf numFmtId="166" fontId="3" fillId="9" borderId="13" xfId="0" applyNumberFormat="1" applyFont="1" applyFill="1" applyBorder="1" applyAlignment="1">
      <alignment horizontal="center"/>
    </xf>
    <xf numFmtId="166" fontId="9" fillId="9" borderId="43" xfId="1" applyNumberFormat="1" applyFont="1" applyFill="1" applyBorder="1" applyAlignment="1">
      <alignment horizontal="center"/>
    </xf>
    <xf numFmtId="166" fontId="3" fillId="9" borderId="44" xfId="0" applyNumberFormat="1" applyFont="1" applyFill="1" applyBorder="1" applyAlignment="1">
      <alignment horizontal="center"/>
    </xf>
    <xf numFmtId="166" fontId="9" fillId="9" borderId="25" xfId="1" applyNumberFormat="1" applyFont="1" applyFill="1" applyBorder="1" applyAlignment="1">
      <alignment horizontal="center"/>
    </xf>
    <xf numFmtId="166" fontId="3" fillId="9" borderId="27" xfId="0" applyNumberFormat="1" applyFont="1" applyFill="1" applyBorder="1" applyAlignment="1">
      <alignment horizontal="center"/>
    </xf>
    <xf numFmtId="166" fontId="3" fillId="9" borderId="20" xfId="0" applyNumberFormat="1" applyFont="1" applyFill="1" applyBorder="1" applyAlignment="1">
      <alignment horizontal="center"/>
    </xf>
    <xf numFmtId="166" fontId="9" fillId="9" borderId="14" xfId="2" applyNumberFormat="1" applyFont="1" applyFill="1" applyBorder="1" applyAlignment="1">
      <alignment horizontal="center"/>
    </xf>
    <xf numFmtId="166" fontId="9" fillId="9" borderId="14" xfId="1" quotePrefix="1" applyNumberFormat="1" applyFont="1" applyFill="1" applyBorder="1" applyAlignment="1">
      <alignment horizontal="center"/>
    </xf>
    <xf numFmtId="166" fontId="3" fillId="9" borderId="50" xfId="0" applyNumberFormat="1" applyFont="1" applyFill="1" applyBorder="1" applyAlignment="1">
      <alignment horizontal="center"/>
    </xf>
    <xf numFmtId="166" fontId="3" fillId="9" borderId="43" xfId="0" applyNumberFormat="1" applyFont="1" applyFill="1" applyBorder="1" applyAlignment="1">
      <alignment horizontal="center"/>
    </xf>
    <xf numFmtId="166" fontId="9" fillId="9" borderId="18" xfId="1" applyNumberFormat="1" applyFont="1" applyFill="1" applyBorder="1" applyAlignment="1">
      <alignment horizontal="center"/>
    </xf>
    <xf numFmtId="166" fontId="9" fillId="9" borderId="26" xfId="1" applyNumberFormat="1" applyFont="1" applyFill="1" applyBorder="1" applyAlignment="1">
      <alignment horizontal="center"/>
    </xf>
    <xf numFmtId="166" fontId="9" fillId="9" borderId="19" xfId="1" applyNumberFormat="1" applyFont="1" applyFill="1" applyBorder="1" applyAlignment="1">
      <alignment horizontal="center"/>
    </xf>
    <xf numFmtId="166" fontId="9" fillId="9" borderId="20" xfId="1" quotePrefix="1" applyNumberFormat="1" applyFont="1" applyFill="1" applyBorder="1" applyAlignment="1">
      <alignment horizontal="center"/>
    </xf>
  </cellXfs>
  <cellStyles count="3">
    <cellStyle name="Chybně" xfId="2" builtinId="27"/>
    <cellStyle name="normální" xfId="0" builtinId="0"/>
    <cellStyle name="Správně" xfId="1" builtinId="2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33"/>
      <color rgb="FFCC66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H45"/>
  <sheetViews>
    <sheetView tabSelected="1" zoomScale="110" zoomScaleNormal="110" workbookViewId="0">
      <selection activeCell="B13" sqref="B13:M13"/>
    </sheetView>
  </sheetViews>
  <sheetFormatPr defaultRowHeight="12.75"/>
  <cols>
    <col min="1" max="1" width="7" customWidth="1"/>
    <col min="2" max="2" width="8.7109375" customWidth="1"/>
    <col min="3" max="3" width="20.42578125" customWidth="1"/>
    <col min="5" max="7" width="7" customWidth="1"/>
    <col min="8" max="8" width="6.42578125" customWidth="1"/>
    <col min="9" max="11" width="7" customWidth="1"/>
    <col min="12" max="12" width="6.42578125" customWidth="1"/>
    <col min="13" max="13" width="8" customWidth="1"/>
    <col min="14" max="14" width="10.42578125" customWidth="1"/>
    <col min="15" max="15" width="4.28515625" style="1" customWidth="1"/>
    <col min="25" max="25" width="7.7109375" customWidth="1"/>
  </cols>
  <sheetData>
    <row r="1" spans="1:34" ht="29.25" thickTop="1" thickBot="1">
      <c r="A1" s="7"/>
      <c r="B1" s="73"/>
      <c r="C1" s="67" t="s">
        <v>15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34" ht="15.75" customHeight="1" thickBot="1">
      <c r="A2" s="7"/>
      <c r="B2" s="74"/>
      <c r="C2" s="29">
        <v>43799</v>
      </c>
      <c r="D2" s="66" t="s">
        <v>0</v>
      </c>
      <c r="E2" s="66"/>
      <c r="F2" s="66"/>
      <c r="G2" s="66"/>
      <c r="H2" s="66"/>
      <c r="I2" s="66"/>
      <c r="J2" s="66"/>
      <c r="K2" s="66"/>
      <c r="L2" s="66" t="s">
        <v>16</v>
      </c>
      <c r="M2" s="66"/>
      <c r="N2" s="69"/>
      <c r="O2" s="70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ht="9.75" customHeight="1" thickBot="1">
      <c r="A3" s="7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1"/>
      <c r="O3" s="72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4" ht="14.25" thickTop="1" thickBot="1">
      <c r="A4" s="7"/>
      <c r="B4" s="2" t="s">
        <v>1</v>
      </c>
      <c r="C4" s="2" t="s">
        <v>2</v>
      </c>
      <c r="D4" s="2" t="s">
        <v>12</v>
      </c>
      <c r="E4" s="77" t="s">
        <v>3</v>
      </c>
      <c r="F4" s="77"/>
      <c r="G4" s="77"/>
      <c r="H4" s="77"/>
      <c r="I4" s="77" t="s">
        <v>4</v>
      </c>
      <c r="J4" s="77"/>
      <c r="K4" s="77"/>
      <c r="L4" s="77"/>
      <c r="M4" s="2" t="s">
        <v>5</v>
      </c>
      <c r="N4" s="2" t="s">
        <v>6</v>
      </c>
      <c r="O4" s="3" t="s">
        <v>13</v>
      </c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ht="15.75" thickBot="1">
      <c r="A5" s="7"/>
      <c r="B5" s="9"/>
      <c r="C5" s="4"/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8</v>
      </c>
      <c r="J5" s="4" t="s">
        <v>9</v>
      </c>
      <c r="K5" s="4" t="s">
        <v>10</v>
      </c>
      <c r="L5" s="4" t="s">
        <v>11</v>
      </c>
      <c r="M5" s="9"/>
      <c r="N5" s="4"/>
      <c r="O5" s="5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ht="14.25" thickTop="1" thickBot="1">
      <c r="A6" s="7"/>
      <c r="B6" s="78" t="s">
        <v>17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10">
        <f>SUM(N7:N12)-MIN(N7:N12)</f>
        <v>1389.8103000000001</v>
      </c>
      <c r="O6" s="6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6.5" thickTop="1">
      <c r="A7" s="7"/>
      <c r="B7" s="11">
        <v>107.7</v>
      </c>
      <c r="C7" s="12" t="s">
        <v>19</v>
      </c>
      <c r="D7" s="13">
        <v>1992</v>
      </c>
      <c r="E7" s="90">
        <v>120</v>
      </c>
      <c r="F7" s="30">
        <v>-125</v>
      </c>
      <c r="G7" s="91">
        <v>127</v>
      </c>
      <c r="H7" s="32">
        <f t="shared" ref="H7:H12" si="0">IF(MAX(E7:G7)&lt;0,0,MAX(E7:G7))</f>
        <v>127</v>
      </c>
      <c r="I7" s="90">
        <v>145</v>
      </c>
      <c r="J7" s="98">
        <v>150</v>
      </c>
      <c r="K7" s="31">
        <v>-155</v>
      </c>
      <c r="L7" s="14">
        <f t="shared" ref="L7:L12" si="1">IF(MAX(I7:K7)&lt;0,0,MAX(I7:K7))</f>
        <v>150</v>
      </c>
      <c r="M7" s="15">
        <f t="shared" ref="M7:M12" si="2">SUM(H7,L7)</f>
        <v>277</v>
      </c>
      <c r="N7" s="16">
        <f t="shared" ref="N7:N12" si="3">IF(ISNUMBER(B7), (IF(175.508&lt; B7,M7, TRUNC(10^(0.75194503*((LOG((B7/175.508)/LOG(10))*(LOG((B7/175.508)/LOG(10)))))),4)*M7)), 0)</f>
        <v>299.40929999999997</v>
      </c>
      <c r="O7" s="76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ht="15.75">
      <c r="A8" s="7"/>
      <c r="B8" s="17">
        <v>101</v>
      </c>
      <c r="C8" s="18" t="s">
        <v>20</v>
      </c>
      <c r="D8" s="19">
        <v>1970</v>
      </c>
      <c r="E8" s="80">
        <v>102</v>
      </c>
      <c r="F8" s="33">
        <v>-106</v>
      </c>
      <c r="G8" s="34">
        <v>-106</v>
      </c>
      <c r="H8" s="35">
        <f t="shared" si="0"/>
        <v>102</v>
      </c>
      <c r="I8" s="84">
        <v>120</v>
      </c>
      <c r="J8" s="81">
        <v>125</v>
      </c>
      <c r="K8" s="82">
        <v>130</v>
      </c>
      <c r="L8" s="20">
        <f t="shared" si="1"/>
        <v>130</v>
      </c>
      <c r="M8" s="21">
        <f t="shared" si="2"/>
        <v>232</v>
      </c>
      <c r="N8" s="22">
        <f t="shared" si="3"/>
        <v>256.31360000000001</v>
      </c>
      <c r="O8" s="76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ht="15.75">
      <c r="A9" s="7"/>
      <c r="B9" s="17">
        <v>101.4</v>
      </c>
      <c r="C9" s="18" t="s">
        <v>21</v>
      </c>
      <c r="D9" s="19">
        <v>1987</v>
      </c>
      <c r="E9" s="80">
        <v>98</v>
      </c>
      <c r="F9" s="33">
        <v>-103</v>
      </c>
      <c r="G9" s="33">
        <v>-104</v>
      </c>
      <c r="H9" s="35">
        <f t="shared" si="0"/>
        <v>98</v>
      </c>
      <c r="I9" s="80">
        <v>121</v>
      </c>
      <c r="J9" s="81">
        <v>125</v>
      </c>
      <c r="K9" s="36">
        <v>-130</v>
      </c>
      <c r="L9" s="20">
        <f t="shared" si="1"/>
        <v>125</v>
      </c>
      <c r="M9" s="21">
        <f t="shared" si="2"/>
        <v>223</v>
      </c>
      <c r="N9" s="22">
        <f t="shared" si="3"/>
        <v>246.0136</v>
      </c>
      <c r="O9" s="76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ht="15.75">
      <c r="A10" s="7"/>
      <c r="B10" s="17">
        <v>87.1</v>
      </c>
      <c r="C10" s="18" t="s">
        <v>22</v>
      </c>
      <c r="D10" s="19">
        <v>1996</v>
      </c>
      <c r="E10" s="80">
        <v>80</v>
      </c>
      <c r="F10" s="81">
        <v>85</v>
      </c>
      <c r="G10" s="33">
        <v>-90</v>
      </c>
      <c r="H10" s="35">
        <f t="shared" si="0"/>
        <v>85</v>
      </c>
      <c r="I10" s="80">
        <v>114</v>
      </c>
      <c r="J10" s="81">
        <v>119</v>
      </c>
      <c r="K10" s="34">
        <v>-124</v>
      </c>
      <c r="L10" s="20">
        <f t="shared" si="1"/>
        <v>119</v>
      </c>
      <c r="M10" s="21">
        <f t="shared" si="2"/>
        <v>204</v>
      </c>
      <c r="N10" s="22">
        <f t="shared" si="3"/>
        <v>239.45519999999999</v>
      </c>
      <c r="O10" s="76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ht="15.75">
      <c r="A11" s="7"/>
      <c r="B11" s="17">
        <v>92.6</v>
      </c>
      <c r="C11" s="18" t="s">
        <v>23</v>
      </c>
      <c r="D11" s="19">
        <v>1995</v>
      </c>
      <c r="E11" s="80">
        <v>97</v>
      </c>
      <c r="F11" s="87">
        <v>103</v>
      </c>
      <c r="G11" s="34">
        <v>-106</v>
      </c>
      <c r="H11" s="35">
        <f t="shared" si="0"/>
        <v>103</v>
      </c>
      <c r="I11" s="80">
        <v>122</v>
      </c>
      <c r="J11" s="81">
        <v>128</v>
      </c>
      <c r="K11" s="36">
        <v>-132</v>
      </c>
      <c r="L11" s="20">
        <f t="shared" si="1"/>
        <v>128</v>
      </c>
      <c r="M11" s="21">
        <f t="shared" si="2"/>
        <v>231</v>
      </c>
      <c r="N11" s="22">
        <f t="shared" si="3"/>
        <v>263.98680000000002</v>
      </c>
      <c r="O11" s="76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4" ht="16.5" thickBot="1">
      <c r="A12" s="7"/>
      <c r="B12" s="23">
        <v>102.6</v>
      </c>
      <c r="C12" s="24" t="s">
        <v>24</v>
      </c>
      <c r="D12" s="25">
        <v>1994</v>
      </c>
      <c r="E12" s="38">
        <v>-130</v>
      </c>
      <c r="F12" s="39">
        <v>-130</v>
      </c>
      <c r="G12" s="92">
        <v>130</v>
      </c>
      <c r="H12" s="40">
        <f t="shared" si="0"/>
        <v>130</v>
      </c>
      <c r="I12" s="97">
        <v>145</v>
      </c>
      <c r="J12" s="99">
        <v>155</v>
      </c>
      <c r="K12" s="100">
        <v>165</v>
      </c>
      <c r="L12" s="26">
        <f t="shared" si="1"/>
        <v>165</v>
      </c>
      <c r="M12" s="27">
        <f t="shared" si="2"/>
        <v>295</v>
      </c>
      <c r="N12" s="28">
        <f t="shared" si="3"/>
        <v>324.08699999999999</v>
      </c>
      <c r="O12" s="76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34" ht="15.75" customHeight="1" thickTop="1" thickBot="1">
      <c r="A13" s="7"/>
      <c r="B13" s="79" t="s">
        <v>14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10">
        <f>SUM(N14:N19)-MIN(N14:N19)</f>
        <v>1348.0642000000003</v>
      </c>
      <c r="O13" s="6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34" ht="16.5" thickTop="1">
      <c r="A14" s="7"/>
      <c r="B14" s="43">
        <v>84.5</v>
      </c>
      <c r="C14" s="44" t="s">
        <v>18</v>
      </c>
      <c r="D14" s="45">
        <v>1995</v>
      </c>
      <c r="E14" s="86">
        <v>100</v>
      </c>
      <c r="F14" s="88">
        <v>105</v>
      </c>
      <c r="G14" s="89">
        <v>108</v>
      </c>
      <c r="H14" s="46">
        <f t="shared" ref="H14:H18" si="4">IF(MAX(E14:G14)&lt;0,0,MAX(E14:G14))</f>
        <v>108</v>
      </c>
      <c r="I14" s="86">
        <v>130</v>
      </c>
      <c r="J14" s="96">
        <v>135</v>
      </c>
      <c r="K14" s="47">
        <v>0</v>
      </c>
      <c r="L14" s="48">
        <f t="shared" ref="L14:L17" si="5">IF(MAX(I14:K14)&lt;0,0,MAX(I14:K14))</f>
        <v>135</v>
      </c>
      <c r="M14" s="49">
        <f t="shared" ref="M14:M17" si="6">SUM(H14,L14)</f>
        <v>243</v>
      </c>
      <c r="N14" s="50">
        <f t="shared" ref="N14:N18" si="7">IF(ISNUMBER(B14), (IF(175.508&lt; B14,M14, TRUNC(10^(0.75194503*((LOG((B14/175.508)/LOG(10))*(LOG((B14/175.508)/LOG(10)))))),4)*M14)), 0)</f>
        <v>289.31580000000002</v>
      </c>
      <c r="O14" s="63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</row>
    <row r="15" spans="1:34" ht="15.75">
      <c r="A15" s="7"/>
      <c r="B15" s="17">
        <v>81.5</v>
      </c>
      <c r="C15" s="18" t="s">
        <v>25</v>
      </c>
      <c r="D15" s="19">
        <v>1990</v>
      </c>
      <c r="E15" s="80">
        <v>80</v>
      </c>
      <c r="F15" s="33">
        <v>-85</v>
      </c>
      <c r="G15" s="82">
        <v>85</v>
      </c>
      <c r="H15" s="41">
        <f t="shared" si="4"/>
        <v>85</v>
      </c>
      <c r="I15" s="80">
        <v>100</v>
      </c>
      <c r="J15" s="87">
        <v>105</v>
      </c>
      <c r="K15" s="42">
        <v>-108</v>
      </c>
      <c r="L15" s="20">
        <f t="shared" si="5"/>
        <v>105</v>
      </c>
      <c r="M15" s="21">
        <f t="shared" si="6"/>
        <v>190</v>
      </c>
      <c r="N15" s="22">
        <f t="shared" si="7"/>
        <v>230.24199999999999</v>
      </c>
      <c r="O15" s="64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4" ht="15.75">
      <c r="A16" s="7"/>
      <c r="B16" s="17">
        <v>84.7</v>
      </c>
      <c r="C16" s="18" t="s">
        <v>26</v>
      </c>
      <c r="D16" s="19">
        <v>1986</v>
      </c>
      <c r="E16" s="80">
        <v>105</v>
      </c>
      <c r="F16" s="81">
        <v>110</v>
      </c>
      <c r="G16" s="82">
        <v>115</v>
      </c>
      <c r="H16" s="41">
        <f t="shared" si="4"/>
        <v>115</v>
      </c>
      <c r="I16" s="80">
        <v>140</v>
      </c>
      <c r="J16" s="87">
        <v>150</v>
      </c>
      <c r="K16" s="42">
        <v>-160</v>
      </c>
      <c r="L16" s="20">
        <f t="shared" si="5"/>
        <v>150</v>
      </c>
      <c r="M16" s="21">
        <f t="shared" si="6"/>
        <v>265</v>
      </c>
      <c r="N16" s="22">
        <f t="shared" si="7"/>
        <v>315.13800000000003</v>
      </c>
      <c r="O16" s="64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ht="15.75">
      <c r="A17" s="7"/>
      <c r="B17" s="17">
        <v>100.8</v>
      </c>
      <c r="C17" s="18" t="s">
        <v>27</v>
      </c>
      <c r="D17" s="19">
        <v>1995</v>
      </c>
      <c r="E17" s="80">
        <v>80</v>
      </c>
      <c r="F17" s="81">
        <v>87</v>
      </c>
      <c r="G17" s="34">
        <v>-94</v>
      </c>
      <c r="H17" s="41">
        <f t="shared" si="4"/>
        <v>87</v>
      </c>
      <c r="I17" s="80">
        <v>92</v>
      </c>
      <c r="J17" s="37">
        <v>-97</v>
      </c>
      <c r="K17" s="93">
        <v>97</v>
      </c>
      <c r="L17" s="20">
        <f t="shared" si="5"/>
        <v>97</v>
      </c>
      <c r="M17" s="21">
        <f t="shared" si="6"/>
        <v>184</v>
      </c>
      <c r="N17" s="22">
        <f t="shared" si="7"/>
        <v>203.43039999999999</v>
      </c>
      <c r="O17" s="64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ht="15.75">
      <c r="A18" s="7"/>
      <c r="B18" s="17">
        <v>81</v>
      </c>
      <c r="C18" s="18" t="s">
        <v>28</v>
      </c>
      <c r="D18" s="19">
        <v>1994</v>
      </c>
      <c r="E18" s="84">
        <v>95</v>
      </c>
      <c r="F18" s="33">
        <v>-100</v>
      </c>
      <c r="G18" s="34">
        <v>-100</v>
      </c>
      <c r="H18" s="41">
        <f t="shared" si="4"/>
        <v>95</v>
      </c>
      <c r="I18" s="80">
        <v>110</v>
      </c>
      <c r="J18" s="87">
        <v>115</v>
      </c>
      <c r="K18" s="94">
        <v>120</v>
      </c>
      <c r="L18" s="20">
        <f t="shared" ref="L18" si="8">IF(MAX(I18:K18)&lt;0,0,MAX(I18:K18))</f>
        <v>120</v>
      </c>
      <c r="M18" s="21">
        <f t="shared" ref="M18" si="9">SUM(H18,L18)</f>
        <v>215</v>
      </c>
      <c r="N18" s="22">
        <f t="shared" si="7"/>
        <v>261.35399999999998</v>
      </c>
      <c r="O18" s="64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 ht="16.5" thickBot="1">
      <c r="A19" s="7"/>
      <c r="B19" s="51">
        <v>94.1</v>
      </c>
      <c r="C19" s="52" t="s">
        <v>29</v>
      </c>
      <c r="D19" s="53">
        <v>1987</v>
      </c>
      <c r="E19" s="83">
        <v>90</v>
      </c>
      <c r="F19" s="54">
        <v>-95</v>
      </c>
      <c r="G19" s="85">
        <v>95</v>
      </c>
      <c r="H19" s="55">
        <f t="shared" ref="H19" si="10">IF(MAX(E19:G19)&lt;0,0,MAX(E19:G19))</f>
        <v>95</v>
      </c>
      <c r="I19" s="83">
        <v>115</v>
      </c>
      <c r="J19" s="95">
        <v>122</v>
      </c>
      <c r="K19" s="85">
        <v>127</v>
      </c>
      <c r="L19" s="56">
        <f t="shared" ref="L19" si="11">IF(MAX(I19:K19)&lt;0,0,MAX(I19:K19))</f>
        <v>127</v>
      </c>
      <c r="M19" s="57">
        <f t="shared" ref="M19" si="12">SUM(H19,L19)</f>
        <v>222</v>
      </c>
      <c r="N19" s="58">
        <f t="shared" ref="N19" si="13">IF(ISNUMBER(B19), (IF(175.508&lt; B19,M19, TRUNC(10^(0.75194503*((LOG((B19/175.508)/LOG(10))*(LOG((B19/175.508)/LOG(10)))))),4)*M19)), 0)</f>
        <v>252.01439999999999</v>
      </c>
      <c r="O19" s="65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 ht="14.25" thickTop="1" thickBo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8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 ht="15.75" thickTop="1">
      <c r="A21" s="7"/>
      <c r="B21" s="59" t="s">
        <v>30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0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4" ht="13.5" thickBot="1">
      <c r="A22" s="7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4" ht="13.5" thickTop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8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</row>
    <row r="25" spans="1:34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8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</row>
    <row r="26" spans="1:3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8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1:34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spans="1:34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8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</row>
    <row r="29" spans="1:3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</row>
    <row r="30" spans="1:34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8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</row>
    <row r="31" spans="1:34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8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</row>
    <row r="32" spans="1:34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8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8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</row>
    <row r="34" spans="1:3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8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</row>
    <row r="35" spans="1:34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8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</row>
    <row r="36" spans="1:34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8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</row>
    <row r="37" spans="1:34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8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8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  <row r="40" spans="1:34"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</row>
    <row r="41" spans="1:34"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</row>
    <row r="42" spans="1:34"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</row>
    <row r="43" spans="1:34"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</row>
    <row r="44" spans="1:34"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</row>
    <row r="45" spans="1:34"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</row>
  </sheetData>
  <mergeCells count="14">
    <mergeCell ref="B21:O21"/>
    <mergeCell ref="B22:O22"/>
    <mergeCell ref="O14:O19"/>
    <mergeCell ref="L2:M2"/>
    <mergeCell ref="C1:M1"/>
    <mergeCell ref="N1:O3"/>
    <mergeCell ref="B1:B3"/>
    <mergeCell ref="D2:K2"/>
    <mergeCell ref="C3:M3"/>
    <mergeCell ref="O7:O12"/>
    <mergeCell ref="E4:H4"/>
    <mergeCell ref="I4:L4"/>
    <mergeCell ref="B6:M6"/>
    <mergeCell ref="B13:M13"/>
  </mergeCells>
  <phoneticPr fontId="2" type="noConversion"/>
  <printOptions horizontalCentered="1"/>
  <pageMargins left="0.59055118110236227" right="0.59055118110236227" top="0.59055118110236227" bottom="0.59055118110236227" header="0" footer="0"/>
  <pageSetup paperSize="9" scale="73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Muži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Prohl</dc:creator>
  <cp:lastModifiedBy>Admin</cp:lastModifiedBy>
  <dcterms:created xsi:type="dcterms:W3CDTF">2017-01-22T21:04:49Z</dcterms:created>
  <dcterms:modified xsi:type="dcterms:W3CDTF">2019-11-30T11:31:48Z</dcterms:modified>
</cp:coreProperties>
</file>