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" yWindow="-180" windowWidth="13275" windowHeight="8835" activeTab="1"/>
  </bookViews>
  <sheets>
    <sheet name="junioři do 20 let" sheetId="4" r:id="rId1"/>
    <sheet name="Muži" sheetId="2" r:id="rId2"/>
  </sheets>
  <calcPr calcId="145621"/>
</workbook>
</file>

<file path=xl/calcChain.xml><?xml version="1.0" encoding="utf-8"?>
<calcChain xmlns="http://schemas.openxmlformats.org/spreadsheetml/2006/main">
  <c r="E9" i="4" l="1"/>
  <c r="E8" i="4"/>
  <c r="E24" i="2"/>
  <c r="E23" i="2"/>
  <c r="E20" i="2"/>
  <c r="E22" i="2"/>
  <c r="E19" i="2"/>
  <c r="E21" i="2"/>
  <c r="E17" i="2"/>
  <c r="E16" i="2"/>
  <c r="E18" i="2"/>
  <c r="E11" i="2"/>
  <c r="J23" i="2" l="1"/>
  <c r="J11" i="2"/>
  <c r="K11" i="2" s="1"/>
  <c r="J31" i="2"/>
  <c r="E29" i="2"/>
  <c r="E31" i="2"/>
  <c r="K31" i="2" s="1"/>
  <c r="J33" i="2"/>
  <c r="J30" i="2"/>
  <c r="J32" i="2"/>
  <c r="E33" i="2"/>
  <c r="K33" i="2" s="1"/>
  <c r="E32" i="2"/>
  <c r="K32" i="2" s="1"/>
  <c r="E30" i="2"/>
  <c r="K30" i="2" s="1"/>
  <c r="J29" i="2"/>
  <c r="J25" i="2"/>
  <c r="J15" i="2"/>
  <c r="J26" i="2"/>
  <c r="E25" i="2"/>
  <c r="E15" i="2"/>
  <c r="E26" i="2"/>
  <c r="J28" i="2"/>
  <c r="J10" i="2"/>
  <c r="J24" i="2"/>
  <c r="K24" i="2" s="1"/>
  <c r="J9" i="2"/>
  <c r="J21" i="2"/>
  <c r="K21" i="2" s="1"/>
  <c r="J22" i="2"/>
  <c r="K22" i="2" s="1"/>
  <c r="J16" i="2"/>
  <c r="E28" i="2"/>
  <c r="E10" i="2"/>
  <c r="E9" i="2"/>
  <c r="J21" i="4"/>
  <c r="E21" i="4"/>
  <c r="J20" i="4"/>
  <c r="E20" i="4"/>
  <c r="J19" i="4"/>
  <c r="E19" i="4"/>
  <c r="J9" i="4"/>
  <c r="J8" i="4"/>
  <c r="K8" i="4" s="1"/>
  <c r="J18" i="4"/>
  <c r="E18" i="4"/>
  <c r="J17" i="4"/>
  <c r="E17" i="4"/>
  <c r="J14" i="4"/>
  <c r="E14" i="4"/>
  <c r="J16" i="4"/>
  <c r="E16" i="4"/>
  <c r="J13" i="4"/>
  <c r="E13" i="4"/>
  <c r="J15" i="4"/>
  <c r="E15" i="4"/>
  <c r="J11" i="4"/>
  <c r="E11" i="4"/>
  <c r="J10" i="4"/>
  <c r="E10" i="4"/>
  <c r="J12" i="4"/>
  <c r="E12" i="4"/>
  <c r="J7" i="4"/>
  <c r="E7" i="4"/>
  <c r="J27" i="2"/>
  <c r="E27" i="2"/>
  <c r="J7" i="2"/>
  <c r="E7" i="2"/>
  <c r="J18" i="2"/>
  <c r="K18" i="2" s="1"/>
  <c r="J14" i="2"/>
  <c r="E14" i="2"/>
  <c r="J17" i="2"/>
  <c r="J20" i="2"/>
  <c r="K20" i="2" s="1"/>
  <c r="J19" i="2"/>
  <c r="K19" i="2" s="1"/>
  <c r="J13" i="2"/>
  <c r="E13" i="2"/>
  <c r="J8" i="2"/>
  <c r="E8" i="2"/>
  <c r="J12" i="2"/>
  <c r="E12" i="2"/>
  <c r="K16" i="2"/>
  <c r="K29" i="2" l="1"/>
  <c r="K28" i="2"/>
  <c r="K15" i="2"/>
  <c r="K20" i="4"/>
  <c r="K19" i="4"/>
  <c r="K21" i="4"/>
  <c r="K12" i="2"/>
  <c r="K7" i="2"/>
  <c r="K9" i="2"/>
  <c r="K10" i="2"/>
  <c r="K14" i="2"/>
  <c r="K13" i="2"/>
  <c r="K8" i="2"/>
  <c r="K17" i="2"/>
  <c r="K27" i="2"/>
  <c r="K26" i="2"/>
  <c r="K25" i="2"/>
  <c r="L30" i="2" s="1"/>
  <c r="K23" i="2"/>
  <c r="K17" i="4"/>
  <c r="K18" i="4"/>
  <c r="K13" i="4"/>
  <c r="K16" i="4"/>
  <c r="K15" i="4"/>
  <c r="K12" i="4"/>
  <c r="K11" i="4"/>
  <c r="K10" i="4"/>
  <c r="K7" i="4"/>
  <c r="K14" i="4"/>
  <c r="K9" i="4"/>
  <c r="L28" i="2" l="1"/>
  <c r="L8" i="2"/>
  <c r="L14" i="2"/>
  <c r="L18" i="2"/>
  <c r="L21" i="2"/>
  <c r="L24" i="2"/>
  <c r="L7" i="2"/>
  <c r="L11" i="2"/>
  <c r="L20" i="2"/>
  <c r="L12" i="2"/>
  <c r="L29" i="2"/>
  <c r="L23" i="2"/>
  <c r="L17" i="2"/>
  <c r="L22" i="2"/>
  <c r="L19" i="2"/>
  <c r="L16" i="2"/>
  <c r="L13" i="2"/>
  <c r="L15" i="2"/>
  <c r="L9" i="2"/>
  <c r="L10" i="2"/>
  <c r="L21" i="4"/>
  <c r="L18" i="4"/>
  <c r="L27" i="2"/>
  <c r="L33" i="2"/>
  <c r="L25" i="2"/>
  <c r="L31" i="2"/>
  <c r="L32" i="2"/>
  <c r="L26" i="2"/>
  <c r="L19" i="4"/>
  <c r="L20" i="4"/>
  <c r="L10" i="4"/>
  <c r="L11" i="4"/>
  <c r="L15" i="4"/>
  <c r="L7" i="4"/>
  <c r="L14" i="4"/>
  <c r="L16" i="4"/>
  <c r="L17" i="4"/>
  <c r="L13" i="4"/>
  <c r="L12" i="4"/>
  <c r="L9" i="4"/>
  <c r="L8" i="4"/>
</calcChain>
</file>

<file path=xl/sharedStrings.xml><?xml version="1.0" encoding="utf-8"?>
<sst xmlns="http://schemas.openxmlformats.org/spreadsheetml/2006/main" count="122" uniqueCount="45">
  <si>
    <t>Jméno</t>
  </si>
  <si>
    <t>Oddíl</t>
  </si>
  <si>
    <t>Ročník</t>
  </si>
  <si>
    <t>I</t>
  </si>
  <si>
    <t>II</t>
  </si>
  <si>
    <t>III</t>
  </si>
  <si>
    <t>Sinclair</t>
  </si>
  <si>
    <t>Pořadí</t>
  </si>
  <si>
    <t>Hm.</t>
  </si>
  <si>
    <t>IV</t>
  </si>
  <si>
    <t>Nadhoz</t>
  </si>
  <si>
    <t xml:space="preserve"> </t>
  </si>
  <si>
    <t>Sinc. koef.</t>
  </si>
  <si>
    <t>Výsledky</t>
  </si>
  <si>
    <t>Zajan Jan</t>
  </si>
  <si>
    <t>Kolář Daniel</t>
  </si>
  <si>
    <t>Navrátil Petr</t>
  </si>
  <si>
    <t>Mareček Petr</t>
  </si>
  <si>
    <t>Kolář Josef</t>
  </si>
  <si>
    <t>TJ Holešov</t>
  </si>
  <si>
    <t>Kolář Jan</t>
  </si>
  <si>
    <t>x</t>
  </si>
  <si>
    <t xml:space="preserve">VELKÁ CENA HOLEŠOVA V NADHOZU - XVIII. ROČNÍK </t>
  </si>
  <si>
    <t>a 16.  MEZINÁRODNÍ MISTROVSTVÍ MORAVY V NADHOZU - Junioři do 20 let</t>
  </si>
  <si>
    <t>Dvořák Jan</t>
  </si>
  <si>
    <t>Sanétrník Jan</t>
  </si>
  <si>
    <t>Rýc Albert</t>
  </si>
  <si>
    <t>Šesták Dominik</t>
  </si>
  <si>
    <t>Polách Martin</t>
  </si>
  <si>
    <t>Velísek Jakub</t>
  </si>
  <si>
    <t>Hlaváček Jakub</t>
  </si>
  <si>
    <r>
      <t xml:space="preserve">a 16.  MEZINÁRODNÍ MISTROVSTVÍ MORAVY V NADHOZU - </t>
    </r>
    <r>
      <rPr>
        <b/>
        <i/>
        <u/>
        <sz val="16"/>
        <rFont val="Times New Roman"/>
        <family val="1"/>
        <charset val="238"/>
      </rPr>
      <t>Muži</t>
    </r>
  </si>
  <si>
    <t>27.10.2012 - Holešov</t>
  </si>
  <si>
    <t>27.10.2011 - Holešov</t>
  </si>
  <si>
    <t>Rozhodčí: Vladislav Doležel, Jaroslav Kubín</t>
  </si>
  <si>
    <t>Vrchní rozhodčí: Daniel Kolář</t>
  </si>
  <si>
    <t>TJ SOUZ Boskovice</t>
  </si>
  <si>
    <t>S. JS Zlín 5</t>
  </si>
  <si>
    <t>Brázdil Josef</t>
  </si>
  <si>
    <t>Orság Jiří</t>
  </si>
  <si>
    <t>S. Karolínka</t>
  </si>
  <si>
    <t>Janča Ondřej</t>
  </si>
  <si>
    <t>SKP Holešov</t>
  </si>
  <si>
    <t>Doležal Antonín</t>
  </si>
  <si>
    <t>TJ GC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</si>
</sst>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0_ ;[Red]\-0\ 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u/>
      <sz val="16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0" xfId="0" applyNumberFormat="1" applyFont="1"/>
    <xf numFmtId="165" fontId="2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/>
    <xf numFmtId="164" fontId="3" fillId="0" borderId="2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5" fontId="6" fillId="0" borderId="0" xfId="0" applyNumberFormat="1" applyFont="1" applyFill="1" applyBorder="1"/>
    <xf numFmtId="0" fontId="3" fillId="0" borderId="0" xfId="0" applyFont="1" applyFill="1" applyBorder="1"/>
    <xf numFmtId="164" fontId="4" fillId="0" borderId="0" xfId="0" applyNumberFormat="1" applyFont="1" applyFill="1" applyBorder="1"/>
    <xf numFmtId="0" fontId="0" fillId="0" borderId="0" xfId="0" applyFill="1" applyBorder="1"/>
    <xf numFmtId="165" fontId="3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6" fontId="2" fillId="0" borderId="3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166" fontId="2" fillId="0" borderId="1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6" fontId="2" fillId="0" borderId="17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2" fillId="0" borderId="22" xfId="0" applyNumberFormat="1" applyFont="1" applyFill="1" applyBorder="1" applyAlignment="1">
      <alignment horizontal="center"/>
    </xf>
    <xf numFmtId="166" fontId="2" fillId="0" borderId="23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166" fontId="2" fillId="0" borderId="30" xfId="0" applyNumberFormat="1" applyFont="1" applyFill="1" applyBorder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left"/>
    </xf>
    <xf numFmtId="166" fontId="2" fillId="0" borderId="3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6" fontId="2" fillId="0" borderId="33" xfId="0" applyNumberFormat="1" applyFont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/>
    </xf>
    <xf numFmtId="166" fontId="2" fillId="0" borderId="3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9" fillId="0" borderId="0" xfId="0" applyFont="1"/>
    <xf numFmtId="166" fontId="2" fillId="0" borderId="32" xfId="0" applyNumberFormat="1" applyFont="1" applyBorder="1" applyAlignment="1">
      <alignment horizontal="center"/>
    </xf>
    <xf numFmtId="166" fontId="2" fillId="0" borderId="3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6" fontId="2" fillId="0" borderId="31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2" fontId="2" fillId="0" borderId="9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8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35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6" fontId="2" fillId="0" borderId="30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166" fontId="2" fillId="0" borderId="14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left"/>
    </xf>
    <xf numFmtId="0" fontId="2" fillId="0" borderId="40" xfId="0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6" fontId="2" fillId="0" borderId="24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left"/>
    </xf>
    <xf numFmtId="166" fontId="2" fillId="0" borderId="12" xfId="0" applyNumberFormat="1" applyFont="1" applyFill="1" applyBorder="1" applyAlignment="1">
      <alignment horizontal="center"/>
    </xf>
    <xf numFmtId="166" fontId="2" fillId="0" borderId="42" xfId="0" applyNumberFormat="1" applyFont="1" applyFill="1" applyBorder="1" applyAlignment="1">
      <alignment horizontal="center"/>
    </xf>
    <xf numFmtId="166" fontId="2" fillId="0" borderId="43" xfId="0" applyNumberFormat="1" applyFont="1" applyBorder="1" applyAlignment="1">
      <alignment horizontal="center" vertical="center"/>
    </xf>
    <xf numFmtId="166" fontId="2" fillId="0" borderId="43" xfId="0" applyNumberFormat="1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P89"/>
  <sheetViews>
    <sheetView zoomScale="85" zoomScaleNormal="85" workbookViewId="0">
      <selection activeCell="C24" sqref="C24"/>
    </sheetView>
  </sheetViews>
  <sheetFormatPr defaultRowHeight="12.75" x14ac:dyDescent="0.2"/>
  <cols>
    <col min="1" max="1" width="17.42578125" customWidth="1"/>
    <col min="2" max="2" width="22.28515625" customWidth="1"/>
    <col min="3" max="3" width="8.28515625" customWidth="1"/>
    <col min="4" max="4" width="9" customWidth="1"/>
    <col min="5" max="5" width="11.42578125" style="11" customWidth="1"/>
    <col min="6" max="6" width="6.140625" customWidth="1"/>
    <col min="7" max="7" width="6" customWidth="1"/>
    <col min="8" max="8" width="6.140625" customWidth="1"/>
    <col min="9" max="9" width="6" customWidth="1"/>
    <col min="10" max="10" width="8.140625" customWidth="1"/>
    <col min="11" max="11" width="13.42578125" customWidth="1"/>
    <col min="12" max="12" width="12" customWidth="1"/>
    <col min="13" max="13" width="4.85546875" customWidth="1"/>
    <col min="14" max="14" width="7.5703125" customWidth="1"/>
    <col min="15" max="15" width="12" style="14" customWidth="1"/>
  </cols>
  <sheetData>
    <row r="1" spans="1:16" ht="20.25" x14ac:dyDescent="0.3">
      <c r="A1" s="120" t="s">
        <v>22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N1" s="25"/>
      <c r="O1" s="26"/>
      <c r="P1" s="27"/>
    </row>
    <row r="2" spans="1:16" ht="20.25" x14ac:dyDescent="0.3">
      <c r="A2" s="120" t="s">
        <v>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N2" s="25"/>
      <c r="O2" s="26"/>
      <c r="P2" s="27"/>
    </row>
    <row r="3" spans="1:16" ht="20.25" x14ac:dyDescent="0.3">
      <c r="A3" s="122" t="s">
        <v>33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N3" s="30"/>
      <c r="O3" s="32"/>
      <c r="P3" s="30"/>
    </row>
    <row r="4" spans="1:16" ht="21" thickBot="1" x14ac:dyDescent="0.3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N4" s="30"/>
      <c r="O4" s="32"/>
      <c r="P4" s="30"/>
    </row>
    <row r="5" spans="1:16" ht="16.5" thickBot="1" x14ac:dyDescent="0.3">
      <c r="A5" s="171" t="s">
        <v>11</v>
      </c>
      <c r="B5" s="172"/>
      <c r="C5" s="172"/>
      <c r="D5" s="172"/>
      <c r="E5" s="172"/>
      <c r="F5" s="173" t="s">
        <v>10</v>
      </c>
      <c r="G5" s="172"/>
      <c r="H5" s="172"/>
      <c r="I5" s="172"/>
      <c r="J5" s="172"/>
      <c r="K5" s="174"/>
      <c r="L5" s="172"/>
      <c r="N5" s="20"/>
      <c r="O5" s="16"/>
      <c r="P5" s="20"/>
    </row>
    <row r="6" spans="1:16" ht="16.5" thickBot="1" x14ac:dyDescent="0.3">
      <c r="A6" s="8" t="s">
        <v>0</v>
      </c>
      <c r="B6" s="8" t="s">
        <v>1</v>
      </c>
      <c r="C6" s="8" t="s">
        <v>8</v>
      </c>
      <c r="D6" s="8" t="s">
        <v>2</v>
      </c>
      <c r="E6" s="46" t="s">
        <v>12</v>
      </c>
      <c r="F6" s="8" t="s">
        <v>3</v>
      </c>
      <c r="G6" s="8" t="s">
        <v>4</v>
      </c>
      <c r="H6" s="8" t="s">
        <v>5</v>
      </c>
      <c r="I6" s="8" t="s">
        <v>9</v>
      </c>
      <c r="J6" s="8" t="s">
        <v>10</v>
      </c>
      <c r="K6" s="13" t="s">
        <v>6</v>
      </c>
      <c r="L6" s="8" t="s">
        <v>7</v>
      </c>
      <c r="N6" s="20"/>
      <c r="O6" s="16"/>
      <c r="P6" s="20"/>
    </row>
    <row r="7" spans="1:16" ht="16.5" thickBot="1" x14ac:dyDescent="0.3">
      <c r="A7" s="107" t="s">
        <v>17</v>
      </c>
      <c r="B7" s="110" t="s">
        <v>36</v>
      </c>
      <c r="C7" s="110">
        <v>53.9</v>
      </c>
      <c r="D7" s="111">
        <v>1998</v>
      </c>
      <c r="E7" s="112">
        <f t="shared" ref="E7:E18" si="0">10^(0.784780654*((LOG((C7/173.961)/LOG(10))*(LOG((C7/173.961)/LOG(10))))))</f>
        <v>1.5966599259609318</v>
      </c>
      <c r="F7" s="84">
        <v>85</v>
      </c>
      <c r="G7" s="85">
        <v>-90</v>
      </c>
      <c r="H7" s="85">
        <v>-90</v>
      </c>
      <c r="I7" s="86" t="s">
        <v>21</v>
      </c>
      <c r="J7" s="49">
        <f t="shared" ref="J7:J18" si="1">IF(MAX(F7:I7)&lt;0,0,MAX(F7:I7))</f>
        <v>85</v>
      </c>
      <c r="K7" s="53">
        <f t="shared" ref="K7:K18" si="2">J7*E7</f>
        <v>135.7160937066792</v>
      </c>
      <c r="L7" s="175">
        <f>RANK(K7,K7:K21,0)</f>
        <v>1</v>
      </c>
      <c r="N7" s="20"/>
      <c r="O7" s="16"/>
      <c r="P7" s="20"/>
    </row>
    <row r="8" spans="1:16" ht="16.5" thickBot="1" x14ac:dyDescent="0.3">
      <c r="A8" s="108" t="s">
        <v>41</v>
      </c>
      <c r="B8" s="113" t="s">
        <v>42</v>
      </c>
      <c r="C8" s="89">
        <v>94.5</v>
      </c>
      <c r="D8" s="113">
        <v>1992</v>
      </c>
      <c r="E8" s="6">
        <f t="shared" si="0"/>
        <v>1.1353233672469054</v>
      </c>
      <c r="F8" s="39">
        <v>105</v>
      </c>
      <c r="G8" s="38">
        <v>111</v>
      </c>
      <c r="H8" s="38">
        <v>115</v>
      </c>
      <c r="I8" s="70">
        <v>-118</v>
      </c>
      <c r="J8" s="49">
        <f t="shared" si="1"/>
        <v>115</v>
      </c>
      <c r="K8" s="53">
        <f t="shared" si="2"/>
        <v>130.56218723339413</v>
      </c>
      <c r="L8" s="175">
        <f>RANK(K8,K7:K21,0)</f>
        <v>2</v>
      </c>
      <c r="N8" s="20"/>
      <c r="O8" s="16"/>
      <c r="P8" s="21"/>
    </row>
    <row r="9" spans="1:16" ht="16.5" thickBot="1" x14ac:dyDescent="0.3">
      <c r="A9" s="88" t="s">
        <v>18</v>
      </c>
      <c r="B9" s="115" t="s">
        <v>19</v>
      </c>
      <c r="C9" s="89">
        <v>66</v>
      </c>
      <c r="D9" s="115">
        <v>1997</v>
      </c>
      <c r="E9" s="6">
        <f t="shared" si="0"/>
        <v>1.3773188644441916</v>
      </c>
      <c r="F9" s="77">
        <v>83</v>
      </c>
      <c r="G9" s="78">
        <v>87</v>
      </c>
      <c r="H9" s="78">
        <v>90</v>
      </c>
      <c r="I9" s="71">
        <v>-93</v>
      </c>
      <c r="J9" s="49">
        <f t="shared" si="1"/>
        <v>90</v>
      </c>
      <c r="K9" s="53">
        <f t="shared" si="2"/>
        <v>123.95869779997724</v>
      </c>
      <c r="L9" s="175">
        <f>RANK(K9,K7:K21,0)</f>
        <v>3</v>
      </c>
      <c r="N9" s="20"/>
      <c r="O9" s="16"/>
      <c r="P9" s="20"/>
    </row>
    <row r="10" spans="1:16" ht="16.5" thickBot="1" x14ac:dyDescent="0.3">
      <c r="A10" s="88" t="s">
        <v>24</v>
      </c>
      <c r="B10" s="89" t="s">
        <v>36</v>
      </c>
      <c r="C10" s="89">
        <v>49.2</v>
      </c>
      <c r="D10" s="90">
        <v>1999</v>
      </c>
      <c r="E10" s="6">
        <f t="shared" si="0"/>
        <v>1.7222320042182129</v>
      </c>
      <c r="F10" s="44">
        <v>55</v>
      </c>
      <c r="G10" s="36">
        <v>60</v>
      </c>
      <c r="H10" s="36">
        <v>-62</v>
      </c>
      <c r="I10" s="87" t="s">
        <v>21</v>
      </c>
      <c r="J10" s="49">
        <f t="shared" si="1"/>
        <v>60</v>
      </c>
      <c r="K10" s="53">
        <f t="shared" si="2"/>
        <v>103.33392025309277</v>
      </c>
      <c r="L10" s="175">
        <f>RANK(K10,K7:K21,0)</f>
        <v>4</v>
      </c>
      <c r="N10" s="20"/>
      <c r="O10" s="16"/>
      <c r="P10" s="20"/>
    </row>
    <row r="11" spans="1:16" ht="16.5" thickBot="1" x14ac:dyDescent="0.3">
      <c r="A11" s="88" t="s">
        <v>25</v>
      </c>
      <c r="B11" s="113" t="s">
        <v>19</v>
      </c>
      <c r="C11" s="89">
        <v>38.9</v>
      </c>
      <c r="D11" s="90">
        <v>2001</v>
      </c>
      <c r="E11" s="6">
        <f t="shared" si="0"/>
        <v>2.1482383847488236</v>
      </c>
      <c r="F11" s="44">
        <v>41</v>
      </c>
      <c r="G11" s="36">
        <v>45</v>
      </c>
      <c r="H11" s="50">
        <v>47</v>
      </c>
      <c r="I11" s="87" t="s">
        <v>21</v>
      </c>
      <c r="J11" s="49">
        <f t="shared" si="1"/>
        <v>47</v>
      </c>
      <c r="K11" s="53">
        <f t="shared" si="2"/>
        <v>100.9672040831947</v>
      </c>
      <c r="L11" s="175">
        <f>RANK(K11,K7:K21,0)</f>
        <v>5</v>
      </c>
      <c r="N11" s="20"/>
      <c r="O11" s="17"/>
      <c r="P11" s="21"/>
    </row>
    <row r="12" spans="1:16" ht="16.5" thickBot="1" x14ac:dyDescent="0.3">
      <c r="A12" s="88" t="s">
        <v>15</v>
      </c>
      <c r="B12" s="89" t="s">
        <v>19</v>
      </c>
      <c r="C12" s="89">
        <v>52.4</v>
      </c>
      <c r="D12" s="90">
        <v>1999</v>
      </c>
      <c r="E12" s="6">
        <f t="shared" si="0"/>
        <v>1.6335043055083194</v>
      </c>
      <c r="F12" s="42">
        <v>-53</v>
      </c>
      <c r="G12" s="43">
        <v>53</v>
      </c>
      <c r="H12" s="48">
        <v>56</v>
      </c>
      <c r="I12" s="87" t="s">
        <v>21</v>
      </c>
      <c r="J12" s="49">
        <f t="shared" si="1"/>
        <v>56</v>
      </c>
      <c r="K12" s="53">
        <f t="shared" si="2"/>
        <v>91.476241108465885</v>
      </c>
      <c r="L12" s="175">
        <f>RANK(K12,K7:K21,0)</f>
        <v>6</v>
      </c>
      <c r="N12" s="20"/>
      <c r="O12" s="16"/>
      <c r="P12" s="20"/>
    </row>
    <row r="13" spans="1:16" ht="16.5" thickBot="1" x14ac:dyDescent="0.3">
      <c r="A13" s="88" t="s">
        <v>27</v>
      </c>
      <c r="B13" s="113" t="s">
        <v>37</v>
      </c>
      <c r="C13" s="89">
        <v>40</v>
      </c>
      <c r="D13" s="90">
        <v>2000</v>
      </c>
      <c r="E13" s="6">
        <f t="shared" si="0"/>
        <v>2.0884920292266926</v>
      </c>
      <c r="F13" s="69">
        <v>38</v>
      </c>
      <c r="G13" s="43">
        <v>40</v>
      </c>
      <c r="H13" s="43">
        <v>41</v>
      </c>
      <c r="I13" s="87" t="s">
        <v>21</v>
      </c>
      <c r="J13" s="49">
        <f t="shared" si="1"/>
        <v>41</v>
      </c>
      <c r="K13" s="53">
        <f t="shared" si="2"/>
        <v>85.628173198294405</v>
      </c>
      <c r="L13" s="175">
        <f>RANK(K13,K7:K21,0)</f>
        <v>7</v>
      </c>
      <c r="N13" s="20"/>
      <c r="O13" s="16"/>
      <c r="P13" s="20"/>
    </row>
    <row r="14" spans="1:16" ht="16.5" thickBot="1" x14ac:dyDescent="0.3">
      <c r="A14" s="88" t="s">
        <v>20</v>
      </c>
      <c r="B14" s="113" t="s">
        <v>19</v>
      </c>
      <c r="C14" s="89">
        <v>36.299999999999997</v>
      </c>
      <c r="D14" s="90">
        <v>2001</v>
      </c>
      <c r="E14" s="6">
        <f t="shared" si="0"/>
        <v>2.3092171584773298</v>
      </c>
      <c r="F14" s="92">
        <v>29</v>
      </c>
      <c r="G14" s="78">
        <v>33</v>
      </c>
      <c r="H14" s="93">
        <v>-34</v>
      </c>
      <c r="I14" s="87" t="s">
        <v>21</v>
      </c>
      <c r="J14" s="49">
        <f t="shared" si="1"/>
        <v>33</v>
      </c>
      <c r="K14" s="53">
        <f t="shared" si="2"/>
        <v>76.204166229751877</v>
      </c>
      <c r="L14" s="175">
        <f>RANK(K14,K7:K21,0)</f>
        <v>8</v>
      </c>
      <c r="N14" s="20"/>
      <c r="O14" s="16"/>
      <c r="P14" s="20"/>
    </row>
    <row r="15" spans="1:16" ht="16.5" thickBot="1" x14ac:dyDescent="0.3">
      <c r="A15" s="88" t="s">
        <v>26</v>
      </c>
      <c r="B15" s="113" t="s">
        <v>37</v>
      </c>
      <c r="C15" s="89">
        <v>82.2</v>
      </c>
      <c r="D15" s="90">
        <v>1999</v>
      </c>
      <c r="E15" s="6">
        <f t="shared" si="0"/>
        <v>1.2111240345826795</v>
      </c>
      <c r="F15" s="102">
        <v>42</v>
      </c>
      <c r="G15" s="102">
        <v>43</v>
      </c>
      <c r="H15" s="102">
        <v>-44</v>
      </c>
      <c r="I15" s="87" t="s">
        <v>21</v>
      </c>
      <c r="J15" s="49">
        <f t="shared" si="1"/>
        <v>43</v>
      </c>
      <c r="K15" s="53">
        <f t="shared" si="2"/>
        <v>52.078333487055218</v>
      </c>
      <c r="L15" s="175">
        <f>RANK(K15,K7:K21,0)</f>
        <v>9</v>
      </c>
      <c r="N15" s="20"/>
      <c r="O15" s="16"/>
      <c r="P15" s="21"/>
    </row>
    <row r="16" spans="1:16" ht="16.5" thickBot="1" x14ac:dyDescent="0.3">
      <c r="A16" s="88" t="s">
        <v>28</v>
      </c>
      <c r="B16" s="113" t="s">
        <v>37</v>
      </c>
      <c r="C16" s="94">
        <v>53.3</v>
      </c>
      <c r="D16" s="113">
        <v>2000</v>
      </c>
      <c r="E16" s="6">
        <f t="shared" si="0"/>
        <v>1.611067952532458</v>
      </c>
      <c r="F16" s="102">
        <v>20</v>
      </c>
      <c r="G16" s="91">
        <v>-23</v>
      </c>
      <c r="H16" s="102">
        <v>23</v>
      </c>
      <c r="I16" s="87" t="s">
        <v>21</v>
      </c>
      <c r="J16" s="49">
        <f t="shared" si="1"/>
        <v>23</v>
      </c>
      <c r="K16" s="53">
        <f t="shared" si="2"/>
        <v>37.054562908246538</v>
      </c>
      <c r="L16" s="175">
        <f>RANK(K16,K7:K21,0)</f>
        <v>10</v>
      </c>
      <c r="N16" s="20"/>
      <c r="O16" s="16"/>
      <c r="P16" s="20"/>
    </row>
    <row r="17" spans="1:16" ht="16.5" thickBot="1" x14ac:dyDescent="0.3">
      <c r="A17" s="88" t="s">
        <v>29</v>
      </c>
      <c r="B17" s="113" t="s">
        <v>37</v>
      </c>
      <c r="C17" s="94">
        <v>52.6</v>
      </c>
      <c r="D17" s="113">
        <v>2002</v>
      </c>
      <c r="E17" s="6">
        <f t="shared" si="0"/>
        <v>1.628430395984678</v>
      </c>
      <c r="F17" s="39">
        <v>18</v>
      </c>
      <c r="G17" s="38">
        <v>19</v>
      </c>
      <c r="H17" s="38">
        <v>20</v>
      </c>
      <c r="I17" s="87" t="s">
        <v>21</v>
      </c>
      <c r="J17" s="49">
        <f t="shared" si="1"/>
        <v>20</v>
      </c>
      <c r="K17" s="53">
        <f t="shared" si="2"/>
        <v>32.568607919693562</v>
      </c>
      <c r="L17" s="175">
        <f>RANK(K17,K7:K21,0)</f>
        <v>11</v>
      </c>
      <c r="N17" s="20"/>
      <c r="O17" s="16"/>
      <c r="P17" s="20"/>
    </row>
    <row r="18" spans="1:16" ht="16.5" thickBot="1" x14ac:dyDescent="0.3">
      <c r="A18" s="109" t="s">
        <v>30</v>
      </c>
      <c r="B18" s="116" t="s">
        <v>37</v>
      </c>
      <c r="C18" s="117">
        <v>67.599999999999994</v>
      </c>
      <c r="D18" s="116">
        <v>2000</v>
      </c>
      <c r="E18" s="114">
        <f t="shared" si="0"/>
        <v>1.3559601749405978</v>
      </c>
      <c r="F18" s="167">
        <v>18</v>
      </c>
      <c r="G18" s="168">
        <v>-19</v>
      </c>
      <c r="H18" s="169">
        <v>19</v>
      </c>
      <c r="I18" s="170" t="s">
        <v>21</v>
      </c>
      <c r="J18" s="49">
        <f t="shared" si="1"/>
        <v>19</v>
      </c>
      <c r="K18" s="53">
        <f t="shared" si="2"/>
        <v>25.763243323871357</v>
      </c>
      <c r="L18" s="175">
        <f>RANK(K18,K7:K21,0)</f>
        <v>12</v>
      </c>
      <c r="N18" s="20"/>
      <c r="O18" s="17"/>
      <c r="P18" s="21"/>
    </row>
    <row r="19" spans="1:16" ht="0.75" customHeight="1" thickBot="1" x14ac:dyDescent="0.3">
      <c r="A19" s="165"/>
      <c r="B19" s="133"/>
      <c r="C19" s="134">
        <v>11</v>
      </c>
      <c r="D19" s="135"/>
      <c r="E19" s="140">
        <f t="shared" ref="E19:E21" si="3">10^(0.784780654*((LOG((C19/173.961)/LOG(10))*(LOG((C19/173.961)/LOG(10))))))</f>
        <v>13.437326937413832</v>
      </c>
      <c r="F19" s="92"/>
      <c r="G19" s="78"/>
      <c r="H19" s="78"/>
      <c r="I19" s="166"/>
      <c r="J19" s="139">
        <f t="shared" ref="J19:J21" si="4">IF(MAX(F19:I19)&lt;0,0,MAX(F19:I19))</f>
        <v>0</v>
      </c>
      <c r="K19" s="140">
        <f t="shared" ref="K19:K21" si="5">J19*E19</f>
        <v>0</v>
      </c>
      <c r="L19" s="141">
        <f>RANK(K19,K7:K21,0)</f>
        <v>13</v>
      </c>
      <c r="N19" s="20"/>
      <c r="O19" s="16"/>
      <c r="P19" s="20"/>
    </row>
    <row r="20" spans="1:16" ht="16.5" hidden="1" thickBot="1" x14ac:dyDescent="0.3">
      <c r="A20" s="60"/>
      <c r="B20" s="62"/>
      <c r="C20" s="61">
        <v>11</v>
      </c>
      <c r="D20" s="63"/>
      <c r="E20" s="53">
        <f t="shared" si="3"/>
        <v>13.437326937413832</v>
      </c>
      <c r="F20" s="37"/>
      <c r="G20" s="38"/>
      <c r="H20" s="38"/>
      <c r="I20" s="70"/>
      <c r="J20" s="49">
        <f t="shared" si="4"/>
        <v>0</v>
      </c>
      <c r="K20" s="53">
        <f t="shared" si="5"/>
        <v>0</v>
      </c>
      <c r="L20" s="54">
        <f>RANK(K20,K7:K21,0)</f>
        <v>13</v>
      </c>
      <c r="N20" s="20"/>
      <c r="O20" s="16"/>
      <c r="P20" s="21"/>
    </row>
    <row r="21" spans="1:16" ht="15" hidden="1" thickBot="1" x14ac:dyDescent="0.3">
      <c r="A21" s="64"/>
      <c r="B21" s="65"/>
      <c r="C21" s="66">
        <v>11</v>
      </c>
      <c r="D21" s="67"/>
      <c r="E21" s="56">
        <f t="shared" si="3"/>
        <v>13.437326937413832</v>
      </c>
      <c r="F21" s="72"/>
      <c r="G21" s="47"/>
      <c r="H21" s="47"/>
      <c r="I21" s="73"/>
      <c r="J21" s="55">
        <f t="shared" si="4"/>
        <v>0</v>
      </c>
      <c r="K21" s="56">
        <f t="shared" si="5"/>
        <v>0</v>
      </c>
      <c r="L21" s="57">
        <f>RANK(K21,K7:K21,0)</f>
        <v>13</v>
      </c>
      <c r="N21" s="20"/>
      <c r="O21" s="16"/>
      <c r="P21" s="20"/>
    </row>
    <row r="22" spans="1:16" ht="16.5" thickTop="1" x14ac:dyDescent="0.25">
      <c r="A22" s="158"/>
      <c r="B22" s="159"/>
      <c r="C22" s="160"/>
      <c r="D22" s="161"/>
      <c r="E22" s="162"/>
      <c r="F22" s="163"/>
      <c r="G22" s="163"/>
      <c r="H22" s="163"/>
      <c r="I22" s="163"/>
      <c r="J22" s="164"/>
      <c r="K22" s="162"/>
      <c r="L22" s="164"/>
      <c r="N22" s="20"/>
      <c r="O22" s="16"/>
      <c r="P22" s="20"/>
    </row>
    <row r="23" spans="1:16" ht="15.75" x14ac:dyDescent="0.25">
      <c r="A23" s="124" t="s">
        <v>35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N23" s="20"/>
      <c r="O23" s="16"/>
      <c r="P23" s="20"/>
    </row>
    <row r="24" spans="1:16" ht="15.75" x14ac:dyDescent="0.25">
      <c r="A24" s="83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N24" s="20"/>
      <c r="O24" s="16"/>
      <c r="P24" s="20"/>
    </row>
    <row r="25" spans="1:16" ht="15.75" x14ac:dyDescent="0.25">
      <c r="A25" s="118" t="s">
        <v>34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N25" s="20"/>
      <c r="O25" s="17"/>
      <c r="P25" s="20"/>
    </row>
    <row r="26" spans="1:16" ht="15.75" x14ac:dyDescent="0.25">
      <c r="N26" s="20"/>
      <c r="O26" s="16"/>
      <c r="P26" s="20"/>
    </row>
    <row r="27" spans="1:16" ht="15.75" x14ac:dyDescent="0.25">
      <c r="A27" s="25"/>
      <c r="B27" s="25"/>
      <c r="C27" s="25"/>
      <c r="D27" s="25"/>
      <c r="E27" s="28"/>
      <c r="F27" s="25"/>
      <c r="G27" s="25"/>
      <c r="H27" s="25"/>
      <c r="I27" s="25"/>
      <c r="J27" s="25"/>
      <c r="K27" s="25"/>
      <c r="L27" s="25"/>
      <c r="N27" s="20"/>
      <c r="O27" s="16"/>
      <c r="P27" s="21"/>
    </row>
    <row r="28" spans="1:16" ht="15.75" x14ac:dyDescent="0.25">
      <c r="A28" s="21"/>
      <c r="B28" s="21"/>
      <c r="C28" s="21"/>
      <c r="D28" s="21"/>
      <c r="E28" s="29"/>
      <c r="F28" s="21"/>
      <c r="G28" s="30"/>
      <c r="H28" s="30"/>
      <c r="I28" s="30"/>
      <c r="J28" s="30"/>
      <c r="K28" s="30"/>
      <c r="L28" s="30"/>
      <c r="N28" s="20"/>
      <c r="O28" s="16"/>
      <c r="P28" s="20"/>
    </row>
    <row r="29" spans="1:16" ht="15.75" x14ac:dyDescent="0.25">
      <c r="A29" s="30"/>
      <c r="B29" s="30"/>
      <c r="C29" s="30"/>
      <c r="D29" s="30"/>
      <c r="E29" s="31"/>
      <c r="F29" s="30"/>
      <c r="G29" s="30"/>
      <c r="H29" s="30"/>
      <c r="I29" s="30"/>
      <c r="J29" s="30"/>
      <c r="K29" s="30"/>
      <c r="L29" s="30"/>
      <c r="N29" s="20"/>
      <c r="O29" s="16"/>
      <c r="P29" s="20"/>
    </row>
    <row r="30" spans="1:16" ht="15.75" x14ac:dyDescent="0.25">
      <c r="A30" s="18"/>
      <c r="B30" s="18"/>
      <c r="C30" s="19"/>
      <c r="D30" s="20"/>
      <c r="E30" s="16"/>
      <c r="F30" s="20"/>
      <c r="G30" s="20"/>
      <c r="H30" s="20"/>
      <c r="I30" s="21"/>
      <c r="J30" s="20"/>
      <c r="K30" s="20"/>
      <c r="L30" s="20"/>
      <c r="N30" s="20"/>
      <c r="O30" s="16"/>
      <c r="P30" s="20"/>
    </row>
    <row r="31" spans="1:16" ht="15.75" x14ac:dyDescent="0.25">
      <c r="A31" s="18"/>
      <c r="B31" s="18"/>
      <c r="C31" s="19"/>
      <c r="D31" s="20"/>
      <c r="E31" s="16"/>
      <c r="F31" s="20"/>
      <c r="G31" s="20"/>
      <c r="H31" s="20"/>
      <c r="I31" s="21"/>
      <c r="J31" s="20"/>
      <c r="K31" s="20"/>
      <c r="L31" s="20"/>
      <c r="N31" s="20"/>
      <c r="O31" s="16"/>
      <c r="P31" s="21"/>
    </row>
    <row r="32" spans="1:16" ht="15.75" x14ac:dyDescent="0.25">
      <c r="A32" s="18"/>
      <c r="B32" s="18"/>
      <c r="C32" s="19"/>
      <c r="D32" s="20"/>
      <c r="E32" s="16"/>
      <c r="F32" s="20"/>
      <c r="G32" s="20"/>
      <c r="H32" s="20"/>
      <c r="I32" s="21"/>
      <c r="J32" s="20"/>
      <c r="K32" s="20"/>
      <c r="L32" s="20"/>
      <c r="N32" s="20"/>
      <c r="O32" s="17"/>
      <c r="P32" s="20"/>
    </row>
    <row r="33" spans="1:16" ht="15.75" x14ac:dyDescent="0.25">
      <c r="A33" s="15"/>
      <c r="B33" s="18"/>
      <c r="C33" s="19"/>
      <c r="D33" s="20"/>
      <c r="E33" s="16"/>
      <c r="F33" s="20"/>
      <c r="G33" s="20"/>
      <c r="H33" s="20"/>
      <c r="I33" s="21"/>
      <c r="J33" s="20"/>
      <c r="K33" s="20"/>
      <c r="L33" s="20"/>
      <c r="N33" s="20"/>
      <c r="O33" s="16"/>
      <c r="P33" s="20"/>
    </row>
    <row r="34" spans="1:16" ht="15.75" x14ac:dyDescent="0.25">
      <c r="A34" s="15"/>
      <c r="B34" s="18"/>
      <c r="C34" s="19"/>
      <c r="D34" s="20"/>
      <c r="E34" s="16"/>
      <c r="F34" s="20"/>
      <c r="G34" s="20"/>
      <c r="H34" s="20"/>
      <c r="I34" s="21"/>
      <c r="J34" s="20"/>
      <c r="K34" s="20"/>
      <c r="L34" s="20"/>
      <c r="N34" s="1"/>
      <c r="O34" s="26"/>
      <c r="P34" s="27"/>
    </row>
    <row r="35" spans="1:16" ht="20.25" x14ac:dyDescent="0.3">
      <c r="A35" s="18"/>
      <c r="B35" s="18"/>
      <c r="C35" s="19"/>
      <c r="D35" s="20"/>
      <c r="E35" s="16"/>
      <c r="F35" s="20"/>
      <c r="G35" s="20"/>
      <c r="H35" s="20"/>
      <c r="I35" s="21"/>
      <c r="J35" s="20"/>
      <c r="K35" s="20"/>
      <c r="L35" s="20"/>
      <c r="M35" s="23"/>
      <c r="N35" s="25"/>
      <c r="O35" s="26"/>
      <c r="P35" s="27"/>
    </row>
    <row r="36" spans="1:16" ht="15.75" x14ac:dyDescent="0.25">
      <c r="A36" s="15"/>
      <c r="B36" s="18"/>
      <c r="C36" s="19"/>
      <c r="D36" s="20"/>
      <c r="E36" s="16"/>
      <c r="F36" s="20"/>
      <c r="G36" s="20"/>
      <c r="H36" s="20"/>
      <c r="I36" s="21"/>
      <c r="J36" s="20"/>
      <c r="K36" s="20"/>
      <c r="L36" s="20"/>
      <c r="M36" s="25"/>
      <c r="N36" s="25"/>
      <c r="O36" s="26"/>
      <c r="P36" s="27"/>
    </row>
    <row r="37" spans="1:16" ht="15.75" x14ac:dyDescent="0.25">
      <c r="A37" s="18"/>
      <c r="B37" s="18"/>
      <c r="C37" s="19"/>
      <c r="D37" s="20"/>
      <c r="E37" s="16"/>
      <c r="F37" s="20"/>
      <c r="G37" s="20"/>
      <c r="H37" s="20"/>
      <c r="I37" s="21"/>
      <c r="J37" s="20"/>
      <c r="K37" s="20"/>
      <c r="L37" s="20"/>
      <c r="M37" s="21"/>
      <c r="N37" s="21"/>
      <c r="O37" s="17"/>
      <c r="P37" s="21"/>
    </row>
    <row r="38" spans="1:16" ht="15.75" x14ac:dyDescent="0.25">
      <c r="A38" s="18"/>
      <c r="B38" s="18"/>
      <c r="C38" s="19"/>
      <c r="D38" s="20"/>
      <c r="E38" s="16"/>
      <c r="F38" s="20"/>
      <c r="G38" s="20"/>
      <c r="H38" s="20"/>
      <c r="I38" s="21"/>
      <c r="J38" s="20"/>
      <c r="K38" s="20"/>
      <c r="L38" s="20"/>
      <c r="M38" s="30"/>
      <c r="N38" s="30"/>
      <c r="O38" s="32"/>
      <c r="P38" s="30"/>
    </row>
    <row r="39" spans="1:16" ht="15.75" x14ac:dyDescent="0.25">
      <c r="A39" s="18"/>
      <c r="B39" s="18"/>
      <c r="C39" s="19"/>
      <c r="D39" s="20"/>
      <c r="E39" s="16"/>
      <c r="F39" s="20"/>
      <c r="G39" s="20"/>
      <c r="H39" s="20"/>
      <c r="I39" s="21"/>
      <c r="J39" s="20"/>
      <c r="K39" s="20"/>
      <c r="L39" s="20"/>
      <c r="M39" s="21"/>
      <c r="N39" s="20"/>
      <c r="O39" s="16"/>
      <c r="P39" s="20"/>
    </row>
    <row r="40" spans="1:16" ht="15.75" x14ac:dyDescent="0.25">
      <c r="A40" s="15"/>
      <c r="B40" s="18"/>
      <c r="C40" s="19"/>
      <c r="D40" s="20"/>
      <c r="E40" s="16"/>
      <c r="F40" s="20"/>
      <c r="G40" s="20"/>
      <c r="H40" s="20"/>
      <c r="I40" s="21"/>
      <c r="J40" s="20"/>
      <c r="K40" s="20"/>
      <c r="L40" s="20"/>
      <c r="M40" s="21"/>
      <c r="N40" s="20"/>
      <c r="O40" s="16"/>
      <c r="P40" s="20"/>
    </row>
    <row r="41" spans="1:16" ht="15.75" x14ac:dyDescent="0.25">
      <c r="A41" s="15"/>
      <c r="B41" s="18"/>
      <c r="C41" s="19"/>
      <c r="D41" s="20"/>
      <c r="E41" s="16"/>
      <c r="F41" s="20"/>
      <c r="G41" s="20"/>
      <c r="H41" s="20"/>
      <c r="I41" s="21"/>
      <c r="J41" s="20"/>
      <c r="K41" s="20"/>
      <c r="L41" s="20"/>
      <c r="M41" s="21"/>
      <c r="N41" s="20"/>
      <c r="O41" s="16"/>
      <c r="P41" s="20"/>
    </row>
    <row r="42" spans="1:16" ht="15.75" x14ac:dyDescent="0.25">
      <c r="A42" s="18"/>
      <c r="B42" s="18"/>
      <c r="C42" s="19"/>
      <c r="D42" s="20"/>
      <c r="E42" s="16"/>
      <c r="F42" s="20"/>
      <c r="G42" s="20"/>
      <c r="H42" s="20"/>
      <c r="I42" s="21"/>
      <c r="J42" s="20"/>
      <c r="K42" s="20"/>
      <c r="L42" s="20"/>
      <c r="M42" s="21"/>
      <c r="N42" s="20"/>
      <c r="O42" s="16"/>
      <c r="P42" s="21"/>
    </row>
    <row r="43" spans="1:16" ht="15.75" x14ac:dyDescent="0.25">
      <c r="A43" s="15"/>
      <c r="B43" s="18"/>
      <c r="C43" s="19"/>
      <c r="D43" s="20"/>
      <c r="E43" s="16"/>
      <c r="F43" s="20"/>
      <c r="G43" s="20"/>
      <c r="H43" s="20"/>
      <c r="I43" s="21"/>
      <c r="J43" s="20"/>
      <c r="K43" s="20"/>
      <c r="L43" s="20"/>
      <c r="M43" s="21"/>
      <c r="N43" s="20"/>
      <c r="O43" s="16"/>
      <c r="P43" s="20"/>
    </row>
    <row r="44" spans="1:16" ht="15.75" x14ac:dyDescent="0.25">
      <c r="A44" s="15"/>
      <c r="B44" s="18"/>
      <c r="C44" s="19"/>
      <c r="D44" s="20"/>
      <c r="E44" s="16"/>
      <c r="F44" s="20"/>
      <c r="G44" s="20"/>
      <c r="H44" s="20"/>
      <c r="I44" s="21"/>
      <c r="J44" s="20"/>
      <c r="K44" s="20"/>
      <c r="L44" s="20"/>
      <c r="M44" s="21"/>
      <c r="N44" s="20"/>
      <c r="O44" s="16"/>
      <c r="P44" s="20"/>
    </row>
    <row r="45" spans="1:16" ht="15.75" x14ac:dyDescent="0.25">
      <c r="A45" s="15"/>
      <c r="B45" s="18"/>
      <c r="C45" s="19"/>
      <c r="D45" s="20"/>
      <c r="E45" s="16"/>
      <c r="F45" s="20"/>
      <c r="G45" s="20"/>
      <c r="H45" s="20"/>
      <c r="I45" s="21"/>
      <c r="J45" s="20"/>
      <c r="K45" s="20"/>
      <c r="L45" s="20"/>
      <c r="M45" s="21"/>
      <c r="N45" s="20"/>
      <c r="O45" s="17"/>
      <c r="P45" s="20"/>
    </row>
    <row r="46" spans="1:16" ht="15.75" x14ac:dyDescent="0.25">
      <c r="A46" s="18"/>
      <c r="B46" s="18"/>
      <c r="C46" s="19"/>
      <c r="D46" s="20"/>
      <c r="E46" s="16"/>
      <c r="F46" s="20"/>
      <c r="G46" s="20"/>
      <c r="H46" s="20"/>
      <c r="I46" s="21"/>
      <c r="J46" s="20"/>
      <c r="K46" s="20"/>
      <c r="L46" s="20"/>
      <c r="M46" s="21"/>
      <c r="N46" s="20"/>
      <c r="O46" s="16"/>
      <c r="P46" s="20"/>
    </row>
    <row r="47" spans="1:16" ht="15.75" x14ac:dyDescent="0.25">
      <c r="A47" s="18"/>
      <c r="B47" s="18"/>
      <c r="C47" s="19"/>
      <c r="D47" s="20"/>
      <c r="E47" s="16"/>
      <c r="F47" s="20"/>
      <c r="G47" s="20"/>
      <c r="H47" s="20"/>
      <c r="I47" s="21"/>
      <c r="J47" s="20"/>
      <c r="K47" s="20"/>
      <c r="L47" s="20"/>
      <c r="M47" s="21"/>
      <c r="N47" s="20"/>
      <c r="O47" s="16"/>
      <c r="P47" s="20"/>
    </row>
    <row r="48" spans="1:16" ht="15.75" x14ac:dyDescent="0.25">
      <c r="A48" s="18"/>
      <c r="B48" s="18"/>
      <c r="C48" s="19"/>
      <c r="D48" s="20"/>
      <c r="E48" s="16"/>
      <c r="F48" s="20"/>
      <c r="G48" s="20"/>
      <c r="H48" s="20"/>
      <c r="I48" s="21"/>
      <c r="J48" s="20"/>
      <c r="K48" s="20"/>
      <c r="L48" s="20"/>
      <c r="M48" s="21"/>
      <c r="N48" s="20"/>
      <c r="O48" s="16"/>
      <c r="P48" s="20"/>
    </row>
    <row r="49" spans="1:16" ht="15.75" x14ac:dyDescent="0.25">
      <c r="A49" s="15"/>
      <c r="B49" s="18"/>
      <c r="C49" s="19"/>
      <c r="D49" s="20"/>
      <c r="E49" s="16"/>
      <c r="F49" s="20"/>
      <c r="G49" s="20"/>
      <c r="H49" s="20"/>
      <c r="I49" s="21"/>
      <c r="J49" s="20"/>
      <c r="K49" s="20"/>
      <c r="L49" s="20"/>
      <c r="M49" s="21"/>
      <c r="N49" s="20"/>
      <c r="O49" s="16"/>
      <c r="P49" s="21"/>
    </row>
    <row r="50" spans="1:16" ht="15.75" x14ac:dyDescent="0.25">
      <c r="A50" s="33"/>
      <c r="B50" s="18"/>
      <c r="C50" s="20"/>
      <c r="D50" s="20"/>
      <c r="E50" s="22"/>
      <c r="F50" s="20"/>
      <c r="G50" s="20"/>
      <c r="H50" s="20"/>
      <c r="I50" s="20"/>
      <c r="J50" s="20"/>
      <c r="K50" s="20"/>
      <c r="L50" s="20"/>
      <c r="M50" s="21"/>
      <c r="N50" s="20"/>
      <c r="O50" s="16"/>
      <c r="P50" s="20"/>
    </row>
    <row r="51" spans="1:16" ht="15.75" x14ac:dyDescent="0.25">
      <c r="A51" s="34"/>
      <c r="B51" s="18"/>
      <c r="C51" s="20"/>
      <c r="D51" s="20"/>
      <c r="E51" s="22"/>
      <c r="F51" s="20"/>
      <c r="G51" s="20"/>
      <c r="H51" s="20"/>
      <c r="I51" s="20"/>
      <c r="J51" s="20"/>
      <c r="K51" s="20"/>
      <c r="L51" s="20"/>
      <c r="M51" s="21"/>
      <c r="N51" s="20"/>
      <c r="O51" s="16"/>
      <c r="P51" s="20"/>
    </row>
    <row r="52" spans="1:16" ht="15.75" x14ac:dyDescent="0.25">
      <c r="A52" s="25"/>
      <c r="B52" s="25"/>
      <c r="C52" s="25"/>
      <c r="D52" s="25"/>
      <c r="E52" s="28"/>
      <c r="F52" s="25"/>
      <c r="G52" s="25"/>
      <c r="H52" s="25"/>
      <c r="I52" s="25"/>
      <c r="J52" s="25"/>
      <c r="K52" s="25"/>
      <c r="L52" s="25"/>
      <c r="M52" s="21"/>
      <c r="N52" s="20"/>
      <c r="O52" s="17"/>
      <c r="P52" s="20"/>
    </row>
    <row r="53" spans="1:16" ht="20.25" x14ac:dyDescent="0.3">
      <c r="A53" s="23"/>
      <c r="B53" s="23"/>
      <c r="C53" s="23"/>
      <c r="D53" s="23"/>
      <c r="E53" s="24"/>
      <c r="F53" s="23"/>
      <c r="G53" s="23"/>
      <c r="H53" s="23"/>
      <c r="I53" s="23"/>
      <c r="J53" s="23"/>
      <c r="K53" s="23"/>
      <c r="L53" s="23"/>
      <c r="M53" s="21"/>
      <c r="N53" s="20"/>
      <c r="O53" s="16"/>
      <c r="P53" s="20"/>
    </row>
    <row r="54" spans="1:16" ht="15.75" x14ac:dyDescent="0.25">
      <c r="A54" s="25"/>
      <c r="B54" s="25"/>
      <c r="C54" s="25"/>
      <c r="D54" s="25"/>
      <c r="E54" s="28"/>
      <c r="F54" s="25"/>
      <c r="G54" s="25"/>
      <c r="H54" s="25"/>
      <c r="I54" s="25"/>
      <c r="J54" s="25"/>
      <c r="K54" s="25"/>
      <c r="L54" s="25"/>
      <c r="M54" s="21"/>
      <c r="N54" s="20"/>
      <c r="O54" s="16"/>
      <c r="P54" s="21"/>
    </row>
    <row r="55" spans="1:16" ht="15.75" x14ac:dyDescent="0.25">
      <c r="A55" s="21"/>
      <c r="B55" s="21"/>
      <c r="C55" s="21"/>
      <c r="D55" s="21"/>
      <c r="E55" s="29"/>
      <c r="F55" s="21"/>
      <c r="G55" s="30"/>
      <c r="H55" s="30"/>
      <c r="I55" s="30"/>
      <c r="J55" s="30"/>
      <c r="K55" s="30"/>
      <c r="L55" s="30"/>
      <c r="M55" s="21"/>
      <c r="N55" s="20"/>
      <c r="O55" s="16"/>
      <c r="P55" s="20"/>
    </row>
    <row r="56" spans="1:16" ht="15.75" x14ac:dyDescent="0.25">
      <c r="A56" s="30"/>
      <c r="B56" s="30"/>
      <c r="C56" s="30"/>
      <c r="D56" s="30"/>
      <c r="E56" s="31"/>
      <c r="F56" s="30"/>
      <c r="G56" s="30"/>
      <c r="H56" s="30"/>
      <c r="I56" s="30"/>
      <c r="J56" s="30"/>
      <c r="K56" s="30"/>
      <c r="L56" s="30"/>
      <c r="M56" s="21"/>
      <c r="N56" s="20"/>
      <c r="O56" s="16"/>
      <c r="P56" s="20"/>
    </row>
    <row r="57" spans="1:16" ht="15.75" x14ac:dyDescent="0.25">
      <c r="A57" s="18"/>
      <c r="B57" s="18"/>
      <c r="C57" s="19"/>
      <c r="D57" s="20"/>
      <c r="E57" s="16"/>
      <c r="F57" s="20"/>
      <c r="G57" s="20"/>
      <c r="H57" s="20"/>
      <c r="I57" s="21"/>
      <c r="J57" s="20"/>
      <c r="K57" s="20"/>
      <c r="L57" s="20"/>
      <c r="M57" s="21"/>
      <c r="N57" s="20"/>
      <c r="O57" s="16"/>
      <c r="P57" s="20"/>
    </row>
    <row r="58" spans="1:16" ht="15.75" x14ac:dyDescent="0.25">
      <c r="A58" s="18"/>
      <c r="B58" s="18"/>
      <c r="C58" s="19"/>
      <c r="D58" s="20"/>
      <c r="E58" s="16"/>
      <c r="F58" s="20"/>
      <c r="G58" s="20"/>
      <c r="H58" s="20"/>
      <c r="I58" s="21"/>
      <c r="J58" s="20"/>
      <c r="K58" s="20"/>
      <c r="L58" s="20"/>
      <c r="M58" s="21"/>
      <c r="N58" s="20"/>
      <c r="O58" s="16"/>
      <c r="P58" s="21"/>
    </row>
    <row r="59" spans="1:16" ht="15.75" x14ac:dyDescent="0.25">
      <c r="A59" s="18"/>
      <c r="B59" s="18"/>
      <c r="C59" s="19"/>
      <c r="D59" s="20"/>
      <c r="E59" s="16"/>
      <c r="F59" s="20"/>
      <c r="G59" s="20"/>
      <c r="H59" s="20"/>
      <c r="I59" s="21"/>
      <c r="J59" s="20"/>
      <c r="K59" s="20"/>
      <c r="L59" s="20"/>
      <c r="M59" s="20"/>
      <c r="N59" s="20"/>
      <c r="O59" s="17"/>
      <c r="P59" s="20"/>
    </row>
    <row r="60" spans="1:16" ht="15.75" x14ac:dyDescent="0.25">
      <c r="A60" s="15"/>
      <c r="B60" s="18"/>
      <c r="C60" s="19"/>
      <c r="D60" s="20"/>
      <c r="E60" s="16"/>
      <c r="F60" s="20"/>
      <c r="G60" s="20"/>
      <c r="H60" s="20"/>
      <c r="I60" s="21"/>
      <c r="J60" s="20"/>
      <c r="K60" s="20"/>
      <c r="L60" s="20"/>
      <c r="M60" s="20"/>
      <c r="N60" s="20"/>
      <c r="O60" s="16"/>
      <c r="P60" s="20"/>
    </row>
    <row r="61" spans="1:16" ht="15.75" x14ac:dyDescent="0.25">
      <c r="A61" s="15"/>
      <c r="B61" s="18"/>
      <c r="C61" s="19"/>
      <c r="D61" s="20"/>
      <c r="E61" s="16"/>
      <c r="F61" s="20"/>
      <c r="G61" s="20"/>
      <c r="H61" s="20"/>
      <c r="I61" s="21"/>
      <c r="J61" s="20"/>
      <c r="K61" s="20"/>
      <c r="L61" s="20"/>
      <c r="M61" s="25"/>
      <c r="N61" s="25"/>
      <c r="O61" s="26"/>
      <c r="P61" s="27"/>
    </row>
    <row r="62" spans="1:16" ht="20.25" x14ac:dyDescent="0.3">
      <c r="A62" s="18"/>
      <c r="B62" s="18"/>
      <c r="C62" s="19"/>
      <c r="D62" s="20"/>
      <c r="E62" s="16"/>
      <c r="F62" s="20"/>
      <c r="G62" s="20"/>
      <c r="H62" s="20"/>
      <c r="I62" s="21"/>
      <c r="J62" s="20"/>
      <c r="K62" s="20"/>
      <c r="L62" s="20"/>
      <c r="M62" s="23"/>
      <c r="N62" s="25"/>
      <c r="O62" s="26"/>
      <c r="P62" s="27"/>
    </row>
    <row r="63" spans="1:16" ht="15.75" x14ac:dyDescent="0.25">
      <c r="A63" s="15"/>
      <c r="B63" s="18"/>
      <c r="C63" s="19"/>
      <c r="D63" s="20"/>
      <c r="E63" s="16"/>
      <c r="F63" s="20"/>
      <c r="G63" s="20"/>
      <c r="H63" s="20"/>
      <c r="I63" s="21"/>
      <c r="J63" s="20"/>
      <c r="K63" s="20"/>
      <c r="L63" s="20"/>
      <c r="M63" s="25"/>
      <c r="N63" s="25"/>
      <c r="O63" s="26"/>
      <c r="P63" s="27"/>
    </row>
    <row r="64" spans="1:16" ht="15.75" x14ac:dyDescent="0.25">
      <c r="A64" s="18"/>
      <c r="B64" s="18"/>
      <c r="C64" s="19"/>
      <c r="D64" s="20"/>
      <c r="E64" s="16"/>
      <c r="F64" s="20"/>
      <c r="G64" s="20"/>
      <c r="H64" s="20"/>
      <c r="I64" s="21"/>
      <c r="J64" s="20"/>
      <c r="K64" s="20"/>
      <c r="L64" s="20"/>
      <c r="M64" s="21"/>
      <c r="N64" s="21"/>
      <c r="O64" s="17"/>
      <c r="P64" s="21"/>
    </row>
    <row r="65" spans="1:16" ht="15.75" x14ac:dyDescent="0.25">
      <c r="A65" s="18"/>
      <c r="B65" s="18"/>
      <c r="C65" s="19"/>
      <c r="D65" s="20"/>
      <c r="E65" s="16"/>
      <c r="F65" s="20"/>
      <c r="G65" s="20"/>
      <c r="H65" s="20"/>
      <c r="I65" s="21"/>
      <c r="J65" s="20"/>
      <c r="K65" s="20"/>
      <c r="L65" s="20"/>
      <c r="M65" s="30"/>
      <c r="N65" s="30"/>
      <c r="O65" s="32"/>
      <c r="P65" s="30"/>
    </row>
    <row r="66" spans="1:16" ht="15.75" x14ac:dyDescent="0.25">
      <c r="A66" s="18"/>
      <c r="B66" s="18"/>
      <c r="C66" s="19"/>
      <c r="D66" s="20"/>
      <c r="E66" s="16"/>
      <c r="F66" s="20"/>
      <c r="G66" s="20"/>
      <c r="H66" s="20"/>
      <c r="I66" s="21"/>
      <c r="J66" s="20"/>
      <c r="K66" s="20"/>
      <c r="L66" s="20"/>
      <c r="M66" s="21"/>
      <c r="N66" s="20"/>
      <c r="O66" s="16"/>
      <c r="P66" s="20"/>
    </row>
    <row r="67" spans="1:16" ht="18.75" customHeight="1" x14ac:dyDescent="0.25">
      <c r="A67" s="15"/>
      <c r="B67" s="18"/>
      <c r="C67" s="19"/>
      <c r="D67" s="20"/>
      <c r="E67" s="16"/>
      <c r="F67" s="20"/>
      <c r="G67" s="20"/>
      <c r="H67" s="20"/>
      <c r="I67" s="21"/>
      <c r="J67" s="20"/>
      <c r="K67" s="20"/>
      <c r="L67" s="20"/>
      <c r="M67" s="21"/>
      <c r="N67" s="20"/>
      <c r="O67" s="16"/>
      <c r="P67" s="20"/>
    </row>
    <row r="68" spans="1:16" ht="15.75" x14ac:dyDescent="0.25">
      <c r="A68" s="15"/>
      <c r="B68" s="18"/>
      <c r="C68" s="19"/>
      <c r="D68" s="20"/>
      <c r="E68" s="16"/>
      <c r="F68" s="20"/>
      <c r="G68" s="20"/>
      <c r="H68" s="20"/>
      <c r="I68" s="21"/>
      <c r="J68" s="20"/>
      <c r="K68" s="20"/>
      <c r="L68" s="20"/>
      <c r="M68" s="21"/>
      <c r="N68" s="20"/>
      <c r="O68" s="16"/>
      <c r="P68" s="20"/>
    </row>
    <row r="69" spans="1:16" ht="15.75" x14ac:dyDescent="0.25">
      <c r="A69" s="18"/>
      <c r="B69" s="18"/>
      <c r="C69" s="19"/>
      <c r="D69" s="20"/>
      <c r="E69" s="16"/>
      <c r="F69" s="20"/>
      <c r="G69" s="20"/>
      <c r="H69" s="20"/>
      <c r="I69" s="21"/>
      <c r="J69" s="20"/>
      <c r="K69" s="20"/>
      <c r="L69" s="20"/>
      <c r="M69" s="21"/>
      <c r="N69" s="20"/>
      <c r="O69" s="16"/>
      <c r="P69" s="21"/>
    </row>
    <row r="70" spans="1:16" ht="15.75" x14ac:dyDescent="0.25">
      <c r="A70" s="15"/>
      <c r="B70" s="18"/>
      <c r="C70" s="19"/>
      <c r="D70" s="20"/>
      <c r="E70" s="16"/>
      <c r="F70" s="20"/>
      <c r="G70" s="20"/>
      <c r="H70" s="20"/>
      <c r="I70" s="21"/>
      <c r="J70" s="20"/>
      <c r="K70" s="20"/>
      <c r="L70" s="20"/>
      <c r="M70" s="21"/>
      <c r="N70" s="20"/>
      <c r="O70" s="16"/>
      <c r="P70" s="20"/>
    </row>
    <row r="71" spans="1:16" ht="15.75" x14ac:dyDescent="0.25">
      <c r="A71" s="15"/>
      <c r="B71" s="18"/>
      <c r="C71" s="19"/>
      <c r="D71" s="20"/>
      <c r="E71" s="16"/>
      <c r="F71" s="20"/>
      <c r="G71" s="20"/>
      <c r="H71" s="20"/>
      <c r="I71" s="21"/>
      <c r="J71" s="20"/>
      <c r="K71" s="20"/>
      <c r="L71" s="20"/>
      <c r="M71" s="21"/>
      <c r="N71" s="20"/>
      <c r="O71" s="16"/>
      <c r="P71" s="20"/>
    </row>
    <row r="72" spans="1:16" ht="15.75" x14ac:dyDescent="0.25">
      <c r="A72" s="15"/>
      <c r="B72" s="18"/>
      <c r="C72" s="19"/>
      <c r="D72" s="20"/>
      <c r="E72" s="16"/>
      <c r="F72" s="20"/>
      <c r="G72" s="20"/>
      <c r="H72" s="20"/>
      <c r="I72" s="21"/>
      <c r="J72" s="20"/>
      <c r="K72" s="20"/>
      <c r="L72" s="20"/>
      <c r="M72" s="21"/>
      <c r="N72" s="20"/>
      <c r="O72" s="17"/>
      <c r="P72" s="20"/>
    </row>
    <row r="73" spans="1:16" ht="15.75" x14ac:dyDescent="0.25">
      <c r="A73" s="18"/>
      <c r="B73" s="18"/>
      <c r="C73" s="19"/>
      <c r="D73" s="20"/>
      <c r="E73" s="16"/>
      <c r="F73" s="20"/>
      <c r="G73" s="20"/>
      <c r="H73" s="20"/>
      <c r="I73" s="21"/>
      <c r="J73" s="20"/>
      <c r="K73" s="20"/>
      <c r="L73" s="20"/>
      <c r="M73" s="21"/>
      <c r="N73" s="20"/>
      <c r="O73" s="16"/>
      <c r="P73" s="20"/>
    </row>
    <row r="74" spans="1:16" ht="15.75" x14ac:dyDescent="0.25">
      <c r="A74" s="18"/>
      <c r="B74" s="18"/>
      <c r="C74" s="19"/>
      <c r="D74" s="20"/>
      <c r="E74" s="16"/>
      <c r="F74" s="20"/>
      <c r="G74" s="20"/>
      <c r="H74" s="20"/>
      <c r="I74" s="21"/>
      <c r="J74" s="20"/>
      <c r="K74" s="20"/>
      <c r="L74" s="20"/>
      <c r="M74" s="21"/>
      <c r="N74" s="20"/>
      <c r="O74" s="16"/>
      <c r="P74" s="20"/>
    </row>
    <row r="75" spans="1:16" ht="15.75" x14ac:dyDescent="0.25">
      <c r="A75" s="18"/>
      <c r="B75" s="18"/>
      <c r="C75" s="19"/>
      <c r="D75" s="20"/>
      <c r="E75" s="16"/>
      <c r="F75" s="20"/>
      <c r="G75" s="20"/>
      <c r="H75" s="20"/>
      <c r="I75" s="21"/>
      <c r="J75" s="20"/>
      <c r="K75" s="20"/>
      <c r="L75" s="20"/>
      <c r="M75" s="21"/>
      <c r="N75" s="20"/>
      <c r="O75" s="16"/>
      <c r="P75" s="20"/>
    </row>
    <row r="76" spans="1:16" ht="15.75" x14ac:dyDescent="0.25">
      <c r="A76" s="15"/>
      <c r="B76" s="18"/>
      <c r="C76" s="19"/>
      <c r="D76" s="20"/>
      <c r="E76" s="16"/>
      <c r="F76" s="20"/>
      <c r="G76" s="20"/>
      <c r="H76" s="20"/>
      <c r="I76" s="21"/>
      <c r="J76" s="20"/>
      <c r="K76" s="20"/>
      <c r="L76" s="20"/>
      <c r="M76" s="21"/>
      <c r="N76" s="20"/>
      <c r="O76" s="16"/>
      <c r="P76" s="21"/>
    </row>
    <row r="77" spans="1:16" ht="15.75" x14ac:dyDescent="0.25">
      <c r="A77" s="33"/>
      <c r="B77" s="18"/>
      <c r="C77" s="20"/>
      <c r="D77" s="20"/>
      <c r="E77" s="22"/>
      <c r="F77" s="20"/>
      <c r="G77" s="20"/>
      <c r="H77" s="20"/>
      <c r="I77" s="20"/>
      <c r="J77" s="20"/>
      <c r="K77" s="20"/>
      <c r="L77" s="20"/>
      <c r="M77" s="21"/>
      <c r="N77" s="20"/>
      <c r="O77" s="16"/>
      <c r="P77" s="20"/>
    </row>
    <row r="78" spans="1:16" ht="15.75" x14ac:dyDescent="0.25">
      <c r="A78" s="34"/>
      <c r="B78" s="18"/>
      <c r="C78" s="20"/>
      <c r="D78" s="20"/>
      <c r="E78" s="22"/>
      <c r="F78" s="20"/>
      <c r="G78" s="20"/>
      <c r="H78" s="20"/>
      <c r="I78" s="20"/>
      <c r="J78" s="20"/>
      <c r="K78" s="20"/>
      <c r="L78" s="20"/>
      <c r="M78" s="21"/>
      <c r="N78" s="20"/>
      <c r="O78" s="16"/>
      <c r="P78" s="20"/>
    </row>
    <row r="79" spans="1:16" ht="15.75" x14ac:dyDescent="0.25">
      <c r="A79" s="1"/>
      <c r="B79" s="1"/>
      <c r="C79" s="1"/>
      <c r="D79" s="1"/>
      <c r="E79" s="9"/>
      <c r="F79" s="1"/>
      <c r="G79" s="1"/>
      <c r="H79" s="1"/>
      <c r="I79" s="1"/>
      <c r="J79" s="1"/>
      <c r="K79" s="1"/>
      <c r="L79" s="1"/>
      <c r="M79" s="21"/>
      <c r="N79" s="20"/>
      <c r="O79" s="17"/>
      <c r="P79" s="20"/>
    </row>
    <row r="80" spans="1:16" ht="15.75" x14ac:dyDescent="0.25">
      <c r="A80" s="7"/>
      <c r="B80" s="3"/>
      <c r="C80" s="2"/>
      <c r="D80" s="2"/>
      <c r="E80" s="10"/>
      <c r="F80" s="2"/>
      <c r="G80" s="2"/>
      <c r="H80" s="2"/>
      <c r="I80" s="4"/>
      <c r="J80" s="2"/>
      <c r="K80" s="2"/>
      <c r="L80" s="2"/>
      <c r="M80" s="21"/>
      <c r="N80" s="20"/>
      <c r="O80" s="16"/>
      <c r="P80" s="20"/>
    </row>
    <row r="81" spans="13:16" ht="15.75" x14ac:dyDescent="0.25">
      <c r="M81" s="21"/>
      <c r="N81" s="20"/>
      <c r="O81" s="16"/>
      <c r="P81" s="21"/>
    </row>
    <row r="82" spans="13:16" ht="15.75" x14ac:dyDescent="0.25">
      <c r="M82" s="21"/>
      <c r="N82" s="20"/>
      <c r="O82" s="16"/>
      <c r="P82" s="20"/>
    </row>
    <row r="83" spans="13:16" ht="15.75" x14ac:dyDescent="0.25">
      <c r="M83" s="21"/>
      <c r="N83" s="20"/>
      <c r="O83" s="16"/>
      <c r="P83" s="20"/>
    </row>
    <row r="84" spans="13:16" ht="15.75" x14ac:dyDescent="0.25">
      <c r="M84" s="21"/>
      <c r="N84" s="20"/>
      <c r="O84" s="16"/>
      <c r="P84" s="20"/>
    </row>
    <row r="85" spans="13:16" ht="15.75" x14ac:dyDescent="0.25">
      <c r="M85" s="21"/>
      <c r="N85" s="20"/>
      <c r="O85" s="16"/>
      <c r="P85" s="21"/>
    </row>
    <row r="86" spans="13:16" ht="15.75" x14ac:dyDescent="0.25">
      <c r="M86" s="20"/>
      <c r="N86" s="20"/>
      <c r="O86" s="17"/>
      <c r="P86" s="20"/>
    </row>
    <row r="87" spans="13:16" ht="15.75" x14ac:dyDescent="0.25">
      <c r="M87" s="20"/>
      <c r="N87" s="20"/>
      <c r="O87" s="16"/>
      <c r="P87" s="20"/>
    </row>
    <row r="88" spans="13:16" ht="15.75" x14ac:dyDescent="0.25">
      <c r="M88" s="1"/>
      <c r="N88" s="1"/>
      <c r="O88" s="12"/>
    </row>
    <row r="89" spans="13:16" ht="15.75" x14ac:dyDescent="0.25">
      <c r="M89" s="4"/>
      <c r="N89" s="4"/>
      <c r="O89" s="5"/>
      <c r="P89" s="2"/>
    </row>
  </sheetData>
  <sortState ref="A6:K17">
    <sortCondition descending="1" ref="K6:K17"/>
  </sortState>
  <mergeCells count="8">
    <mergeCell ref="A23:L23"/>
    <mergeCell ref="A25:L25"/>
    <mergeCell ref="A1:L1"/>
    <mergeCell ref="A2:L2"/>
    <mergeCell ref="A3:L3"/>
    <mergeCell ref="A5:E5"/>
    <mergeCell ref="F5:J5"/>
    <mergeCell ref="K5:L5"/>
  </mergeCells>
  <pageMargins left="0.78740157480314965" right="0.7874015748031496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>
    <tabColor indexed="48"/>
  </sheetPr>
  <dimension ref="A1:Y100"/>
  <sheetViews>
    <sheetView tabSelected="1" topLeftCell="A4" zoomScale="85" zoomScaleNormal="85" workbookViewId="0">
      <selection activeCell="E36" sqref="E36"/>
    </sheetView>
  </sheetViews>
  <sheetFormatPr defaultRowHeight="12.75" x14ac:dyDescent="0.2"/>
  <cols>
    <col min="1" max="1" width="17.42578125" customWidth="1"/>
    <col min="2" max="2" width="20.85546875" customWidth="1"/>
    <col min="3" max="3" width="8.5703125" customWidth="1"/>
    <col min="4" max="4" width="9" customWidth="1"/>
    <col min="5" max="5" width="12" style="11" customWidth="1"/>
    <col min="6" max="6" width="6.140625" customWidth="1"/>
    <col min="7" max="7" width="6" customWidth="1"/>
    <col min="8" max="8" width="6.140625" customWidth="1"/>
    <col min="9" max="9" width="6" customWidth="1"/>
    <col min="10" max="10" width="8.7109375" customWidth="1"/>
    <col min="11" max="11" width="13.42578125" customWidth="1"/>
    <col min="12" max="12" width="12.42578125" customWidth="1"/>
    <col min="13" max="13" width="4.85546875" customWidth="1"/>
    <col min="14" max="14" width="7.5703125" customWidth="1"/>
    <col min="15" max="15" width="12" style="14" customWidth="1"/>
  </cols>
  <sheetData>
    <row r="1" spans="1:25" ht="21" customHeight="1" x14ac:dyDescent="0.3">
      <c r="A1" s="120" t="s">
        <v>22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N1" s="25"/>
      <c r="O1" s="26"/>
      <c r="P1" s="27"/>
    </row>
    <row r="2" spans="1:25" ht="21" customHeight="1" x14ac:dyDescent="0.3">
      <c r="A2" s="120" t="s">
        <v>31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N2" s="25"/>
      <c r="O2" s="26"/>
      <c r="P2" s="27"/>
    </row>
    <row r="3" spans="1:25" ht="20.25" x14ac:dyDescent="0.3">
      <c r="A3" s="122" t="s">
        <v>32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N3" s="30"/>
      <c r="O3" s="32"/>
      <c r="P3" s="30"/>
    </row>
    <row r="4" spans="1:25" ht="21" thickBot="1" x14ac:dyDescent="0.3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N4" s="30"/>
      <c r="O4" s="32"/>
      <c r="P4" s="30"/>
    </row>
    <row r="5" spans="1:25" ht="17.25" thickTop="1" thickBot="1" x14ac:dyDescent="0.3">
      <c r="A5" s="126" t="s">
        <v>11</v>
      </c>
      <c r="B5" s="127"/>
      <c r="C5" s="127"/>
      <c r="D5" s="127"/>
      <c r="E5" s="128"/>
      <c r="F5" s="129" t="s">
        <v>10</v>
      </c>
      <c r="G5" s="127"/>
      <c r="H5" s="127"/>
      <c r="I5" s="127"/>
      <c r="J5" s="128"/>
      <c r="K5" s="130" t="s">
        <v>13</v>
      </c>
      <c r="L5" s="131"/>
      <c r="N5" s="20"/>
      <c r="O5" s="16"/>
      <c r="P5" s="20"/>
    </row>
    <row r="6" spans="1:25" ht="16.5" thickBot="1" x14ac:dyDescent="0.3">
      <c r="A6" s="40" t="s">
        <v>0</v>
      </c>
      <c r="B6" s="8" t="s">
        <v>1</v>
      </c>
      <c r="C6" s="8" t="s">
        <v>8</v>
      </c>
      <c r="D6" s="8" t="s">
        <v>2</v>
      </c>
      <c r="E6" s="46" t="s">
        <v>12</v>
      </c>
      <c r="F6" s="8" t="s">
        <v>3</v>
      </c>
      <c r="G6" s="8" t="s">
        <v>4</v>
      </c>
      <c r="H6" s="8" t="s">
        <v>5</v>
      </c>
      <c r="I6" s="8" t="s">
        <v>9</v>
      </c>
      <c r="J6" s="49" t="s">
        <v>10</v>
      </c>
      <c r="K6" s="13" t="s">
        <v>6</v>
      </c>
      <c r="L6" s="41" t="s">
        <v>7</v>
      </c>
      <c r="N6" s="20"/>
      <c r="O6" s="16"/>
      <c r="P6" s="20"/>
    </row>
    <row r="7" spans="1:25" ht="16.5" thickBot="1" x14ac:dyDescent="0.3">
      <c r="A7" s="148" t="s">
        <v>39</v>
      </c>
      <c r="B7" s="149" t="s">
        <v>40</v>
      </c>
      <c r="C7" s="150">
        <v>129.5</v>
      </c>
      <c r="D7" s="149">
        <v>1989</v>
      </c>
      <c r="E7" s="112">
        <f t="shared" ref="E7:E24" si="0">10^(0.784780654*((LOG((C7/173.961)/LOG(10))*(LOG((C7/173.961)/LOG(10))))))</f>
        <v>1.0301357572096084</v>
      </c>
      <c r="F7" s="99">
        <v>200</v>
      </c>
      <c r="G7" s="101">
        <v>220</v>
      </c>
      <c r="H7" s="35" t="s">
        <v>21</v>
      </c>
      <c r="I7" s="68" t="s">
        <v>21</v>
      </c>
      <c r="J7" s="49">
        <f t="shared" ref="J7:J24" si="1">IF(MAX(F7:I7)&lt;0,0,MAX(F7:I7))</f>
        <v>220</v>
      </c>
      <c r="K7" s="53">
        <f t="shared" ref="K7:K24" si="2">J7*E7</f>
        <v>226.62986658611385</v>
      </c>
      <c r="L7" s="54">
        <f>RANK(K7,K7:K24,0)</f>
        <v>1</v>
      </c>
      <c r="N7" s="20"/>
      <c r="O7" s="16"/>
      <c r="P7" s="20"/>
    </row>
    <row r="8" spans="1:25" ht="16.5" thickBot="1" x14ac:dyDescent="0.3">
      <c r="A8" s="151" t="s">
        <v>14</v>
      </c>
      <c r="B8" s="113" t="s">
        <v>44</v>
      </c>
      <c r="C8" s="89">
        <v>76</v>
      </c>
      <c r="D8" s="113">
        <v>1976</v>
      </c>
      <c r="E8" s="6">
        <f t="shared" si="0"/>
        <v>1.2632907073803894</v>
      </c>
      <c r="F8" s="39">
        <v>130</v>
      </c>
      <c r="G8" s="38">
        <v>135</v>
      </c>
      <c r="H8" s="38">
        <v>-140</v>
      </c>
      <c r="I8" s="70" t="s">
        <v>21</v>
      </c>
      <c r="J8" s="49">
        <f t="shared" si="1"/>
        <v>135</v>
      </c>
      <c r="K8" s="53">
        <f t="shared" si="2"/>
        <v>170.54424549635257</v>
      </c>
      <c r="L8" s="54">
        <f>RANK(K8,K7:K24,0)</f>
        <v>2</v>
      </c>
      <c r="N8" s="20"/>
      <c r="O8" s="16"/>
      <c r="Y8" s="98"/>
    </row>
    <row r="9" spans="1:25" ht="16.5" thickBot="1" x14ac:dyDescent="0.3">
      <c r="A9" s="152" t="s">
        <v>16</v>
      </c>
      <c r="B9" s="89" t="s">
        <v>19</v>
      </c>
      <c r="C9" s="89">
        <v>72.2</v>
      </c>
      <c r="D9" s="90">
        <v>1991</v>
      </c>
      <c r="E9" s="153">
        <f t="shared" si="0"/>
        <v>1.3015689904592103</v>
      </c>
      <c r="F9" s="100">
        <v>120</v>
      </c>
      <c r="G9" s="104">
        <v>125</v>
      </c>
      <c r="H9" s="104">
        <v>130</v>
      </c>
      <c r="I9" s="106">
        <v>-132</v>
      </c>
      <c r="J9" s="74">
        <f t="shared" si="1"/>
        <v>130</v>
      </c>
      <c r="K9" s="53">
        <f t="shared" si="2"/>
        <v>169.20396875969735</v>
      </c>
      <c r="L9" s="54">
        <f>RANK(K9,K7:K24,0)</f>
        <v>3</v>
      </c>
      <c r="N9" s="20"/>
      <c r="O9" s="16"/>
    </row>
    <row r="10" spans="1:25" ht="16.5" thickBot="1" x14ac:dyDescent="0.3">
      <c r="A10" s="152" t="s">
        <v>15</v>
      </c>
      <c r="B10" s="89" t="s">
        <v>42</v>
      </c>
      <c r="C10" s="89">
        <v>95.5</v>
      </c>
      <c r="D10" s="90">
        <v>1968</v>
      </c>
      <c r="E10" s="153">
        <f t="shared" si="0"/>
        <v>1.1304057719560778</v>
      </c>
      <c r="F10" s="42">
        <v>105</v>
      </c>
      <c r="G10" s="43">
        <v>110</v>
      </c>
      <c r="H10" s="43">
        <v>115</v>
      </c>
      <c r="I10" s="105">
        <v>121</v>
      </c>
      <c r="J10" s="74">
        <f t="shared" si="1"/>
        <v>121</v>
      </c>
      <c r="K10" s="53">
        <f t="shared" si="2"/>
        <v>136.77909840668542</v>
      </c>
      <c r="L10" s="54">
        <f>RANK(K10,K7:K24,0)</f>
        <v>4</v>
      </c>
      <c r="N10" s="20"/>
      <c r="O10" s="16"/>
      <c r="P10" s="21"/>
    </row>
    <row r="11" spans="1:25" ht="16.5" thickBot="1" x14ac:dyDescent="0.3">
      <c r="A11" s="152" t="s">
        <v>17</v>
      </c>
      <c r="B11" s="89" t="s">
        <v>36</v>
      </c>
      <c r="C11" s="89">
        <v>53.9</v>
      </c>
      <c r="D11" s="90">
        <v>1998</v>
      </c>
      <c r="E11" s="6">
        <f t="shared" si="0"/>
        <v>1.5966599259609318</v>
      </c>
      <c r="F11" s="42">
        <v>85</v>
      </c>
      <c r="G11" s="43">
        <v>-90</v>
      </c>
      <c r="H11" s="48">
        <v>-90</v>
      </c>
      <c r="I11" s="176" t="s">
        <v>21</v>
      </c>
      <c r="J11" s="49">
        <f t="shared" si="1"/>
        <v>85</v>
      </c>
      <c r="K11" s="53">
        <f t="shared" si="2"/>
        <v>135.7160937066792</v>
      </c>
      <c r="L11" s="54">
        <f>RANK(K11,K7:K24,0)</f>
        <v>5</v>
      </c>
      <c r="N11" s="20"/>
      <c r="O11" s="17"/>
      <c r="P11" s="20"/>
    </row>
    <row r="12" spans="1:25" ht="16.5" thickBot="1" x14ac:dyDescent="0.3">
      <c r="A12" s="151" t="s">
        <v>41</v>
      </c>
      <c r="B12" s="113" t="s">
        <v>42</v>
      </c>
      <c r="C12" s="89">
        <v>94.5</v>
      </c>
      <c r="D12" s="113">
        <v>1992</v>
      </c>
      <c r="E12" s="6">
        <f t="shared" si="0"/>
        <v>1.1353233672469054</v>
      </c>
      <c r="F12" s="37">
        <v>105</v>
      </c>
      <c r="G12" s="38">
        <v>111</v>
      </c>
      <c r="H12" s="38">
        <v>115</v>
      </c>
      <c r="I12" s="70">
        <v>-118</v>
      </c>
      <c r="J12" s="49">
        <f t="shared" si="1"/>
        <v>115</v>
      </c>
      <c r="K12" s="53">
        <f t="shared" si="2"/>
        <v>130.56218723339413</v>
      </c>
      <c r="L12" s="54">
        <f>RANK(K12,K7:K24,0)</f>
        <v>6</v>
      </c>
      <c r="N12" s="20"/>
      <c r="O12" s="16"/>
      <c r="P12" s="20"/>
    </row>
    <row r="13" spans="1:25" ht="16.5" thickBot="1" x14ac:dyDescent="0.3">
      <c r="A13" s="152" t="s">
        <v>38</v>
      </c>
      <c r="B13" s="115" t="s">
        <v>19</v>
      </c>
      <c r="C13" s="89">
        <v>76.5</v>
      </c>
      <c r="D13" s="115">
        <v>1990</v>
      </c>
      <c r="E13" s="6">
        <f t="shared" si="0"/>
        <v>1.2586417455813261</v>
      </c>
      <c r="F13" s="37">
        <v>96</v>
      </c>
      <c r="G13" s="38">
        <v>-101</v>
      </c>
      <c r="H13" s="38">
        <v>101</v>
      </c>
      <c r="I13" s="70">
        <v>-105</v>
      </c>
      <c r="J13" s="49">
        <f t="shared" si="1"/>
        <v>101</v>
      </c>
      <c r="K13" s="53">
        <f t="shared" si="2"/>
        <v>127.12281630371393</v>
      </c>
      <c r="L13" s="54">
        <f>RANK(K13,K7:K24,0)</f>
        <v>7</v>
      </c>
      <c r="N13" s="20"/>
      <c r="O13" s="16"/>
      <c r="P13" s="20"/>
    </row>
    <row r="14" spans="1:25" ht="16.5" thickBot="1" x14ac:dyDescent="0.3">
      <c r="A14" s="152" t="s">
        <v>18</v>
      </c>
      <c r="B14" s="115" t="s">
        <v>19</v>
      </c>
      <c r="C14" s="89">
        <v>66</v>
      </c>
      <c r="D14" s="115">
        <v>1997</v>
      </c>
      <c r="E14" s="6">
        <f t="shared" si="0"/>
        <v>1.3773188644441916</v>
      </c>
      <c r="F14" s="37">
        <v>83</v>
      </c>
      <c r="G14" s="38">
        <v>87</v>
      </c>
      <c r="H14" s="38">
        <v>90</v>
      </c>
      <c r="I14" s="71">
        <v>-93</v>
      </c>
      <c r="J14" s="49">
        <f t="shared" si="1"/>
        <v>90</v>
      </c>
      <c r="K14" s="53">
        <f t="shared" si="2"/>
        <v>123.95869779997724</v>
      </c>
      <c r="L14" s="54">
        <f>RANK(K14,K7:K24,0)</f>
        <v>8</v>
      </c>
      <c r="N14" s="20"/>
      <c r="O14" s="16"/>
      <c r="P14" s="20"/>
    </row>
    <row r="15" spans="1:25" ht="16.5" thickBot="1" x14ac:dyDescent="0.3">
      <c r="A15" s="152" t="s">
        <v>43</v>
      </c>
      <c r="B15" s="115" t="s">
        <v>42</v>
      </c>
      <c r="C15" s="89">
        <v>101.8</v>
      </c>
      <c r="D15" s="90">
        <v>1981</v>
      </c>
      <c r="E15" s="153">
        <f t="shared" si="0"/>
        <v>1.1028001565830587</v>
      </c>
      <c r="F15" s="79">
        <v>80</v>
      </c>
      <c r="G15" s="102">
        <v>85</v>
      </c>
      <c r="H15" s="102">
        <v>90</v>
      </c>
      <c r="I15" s="70">
        <v>95</v>
      </c>
      <c r="J15" s="49">
        <f t="shared" si="1"/>
        <v>95</v>
      </c>
      <c r="K15" s="53">
        <f t="shared" si="2"/>
        <v>104.76601487539058</v>
      </c>
      <c r="L15" s="54">
        <f>RANK(K15,K7:K24,0)</f>
        <v>9</v>
      </c>
      <c r="N15" s="20"/>
      <c r="O15" s="16"/>
      <c r="P15" s="21"/>
    </row>
    <row r="16" spans="1:25" ht="16.5" thickBot="1" x14ac:dyDescent="0.3">
      <c r="A16" s="152" t="s">
        <v>24</v>
      </c>
      <c r="B16" s="89" t="s">
        <v>36</v>
      </c>
      <c r="C16" s="89">
        <v>49.2</v>
      </c>
      <c r="D16" s="90">
        <v>1999</v>
      </c>
      <c r="E16" s="6">
        <f t="shared" si="0"/>
        <v>1.7222320042182129</v>
      </c>
      <c r="F16" s="79">
        <v>55</v>
      </c>
      <c r="G16" s="103">
        <v>60</v>
      </c>
      <c r="H16" s="79">
        <v>-62</v>
      </c>
      <c r="I16" s="176" t="s">
        <v>21</v>
      </c>
      <c r="J16" s="49">
        <f t="shared" si="1"/>
        <v>60</v>
      </c>
      <c r="K16" s="53">
        <f t="shared" si="2"/>
        <v>103.33392025309277</v>
      </c>
      <c r="L16" s="54">
        <f>RANK(K16,K7:K24,0)</f>
        <v>10</v>
      </c>
      <c r="N16" s="20"/>
      <c r="O16" s="16"/>
      <c r="P16" s="20"/>
    </row>
    <row r="17" spans="1:16" ht="16.5" thickBot="1" x14ac:dyDescent="0.3">
      <c r="A17" s="152" t="s">
        <v>25</v>
      </c>
      <c r="B17" s="113" t="s">
        <v>19</v>
      </c>
      <c r="C17" s="89">
        <v>38.9</v>
      </c>
      <c r="D17" s="90">
        <v>2001</v>
      </c>
      <c r="E17" s="6">
        <f t="shared" si="0"/>
        <v>2.1482383847488236</v>
      </c>
      <c r="F17" s="44">
        <v>41</v>
      </c>
      <c r="G17" s="36">
        <v>45</v>
      </c>
      <c r="H17" s="36">
        <v>47</v>
      </c>
      <c r="I17" s="176" t="s">
        <v>21</v>
      </c>
      <c r="J17" s="49">
        <f t="shared" si="1"/>
        <v>47</v>
      </c>
      <c r="K17" s="53">
        <f t="shared" si="2"/>
        <v>100.9672040831947</v>
      </c>
      <c r="L17" s="54">
        <f>RANK(K17,K7:K24,0)</f>
        <v>11</v>
      </c>
      <c r="N17" s="20"/>
      <c r="O17" s="16"/>
      <c r="P17" s="20"/>
    </row>
    <row r="18" spans="1:16" ht="16.5" thickBot="1" x14ac:dyDescent="0.3">
      <c r="A18" s="152" t="s">
        <v>15</v>
      </c>
      <c r="B18" s="89" t="s">
        <v>19</v>
      </c>
      <c r="C18" s="89">
        <v>52.4</v>
      </c>
      <c r="D18" s="90">
        <v>1999</v>
      </c>
      <c r="E18" s="6">
        <f t="shared" si="0"/>
        <v>1.6335043055083194</v>
      </c>
      <c r="F18" s="42">
        <v>-53</v>
      </c>
      <c r="G18" s="43">
        <v>53</v>
      </c>
      <c r="H18" s="43">
        <v>56</v>
      </c>
      <c r="I18" s="176" t="s">
        <v>21</v>
      </c>
      <c r="J18" s="49">
        <f t="shared" si="1"/>
        <v>56</v>
      </c>
      <c r="K18" s="53">
        <f t="shared" si="2"/>
        <v>91.476241108465885</v>
      </c>
      <c r="L18" s="54">
        <f>RANK(K18,K7:K24,0)</f>
        <v>12</v>
      </c>
      <c r="N18" s="20"/>
      <c r="O18" s="17"/>
      <c r="P18" s="21"/>
    </row>
    <row r="19" spans="1:16" ht="16.5" thickBot="1" x14ac:dyDescent="0.3">
      <c r="A19" s="152" t="s">
        <v>27</v>
      </c>
      <c r="B19" s="113" t="s">
        <v>37</v>
      </c>
      <c r="C19" s="89">
        <v>40</v>
      </c>
      <c r="D19" s="90">
        <v>2000</v>
      </c>
      <c r="E19" s="6">
        <f t="shared" si="0"/>
        <v>2.0884920292266926</v>
      </c>
      <c r="F19" s="42">
        <v>38</v>
      </c>
      <c r="G19" s="43">
        <v>40</v>
      </c>
      <c r="H19" s="43">
        <v>41</v>
      </c>
      <c r="I19" s="176" t="s">
        <v>21</v>
      </c>
      <c r="J19" s="49">
        <f t="shared" si="1"/>
        <v>41</v>
      </c>
      <c r="K19" s="53">
        <f t="shared" si="2"/>
        <v>85.628173198294405</v>
      </c>
      <c r="L19" s="54">
        <f>RANK(K19,K7:K24,0)</f>
        <v>13</v>
      </c>
      <c r="N19" s="20"/>
      <c r="O19" s="16"/>
      <c r="P19" s="20"/>
    </row>
    <row r="20" spans="1:16" ht="16.5" thickBot="1" x14ac:dyDescent="0.3">
      <c r="A20" s="152" t="s">
        <v>20</v>
      </c>
      <c r="B20" s="113" t="s">
        <v>19</v>
      </c>
      <c r="C20" s="89">
        <v>36.299999999999997</v>
      </c>
      <c r="D20" s="90">
        <v>2001</v>
      </c>
      <c r="E20" s="6">
        <f t="shared" si="0"/>
        <v>2.3092171584773298</v>
      </c>
      <c r="F20" s="39">
        <v>29</v>
      </c>
      <c r="G20" s="38">
        <v>33</v>
      </c>
      <c r="H20" s="38">
        <v>-34</v>
      </c>
      <c r="I20" s="176" t="s">
        <v>21</v>
      </c>
      <c r="J20" s="49">
        <f t="shared" si="1"/>
        <v>33</v>
      </c>
      <c r="K20" s="53">
        <f t="shared" si="2"/>
        <v>76.204166229751877</v>
      </c>
      <c r="L20" s="54">
        <f>RANK(K20,K7:K24,0)</f>
        <v>14</v>
      </c>
      <c r="N20" s="20"/>
      <c r="O20" s="16"/>
      <c r="P20" s="21"/>
    </row>
    <row r="21" spans="1:16" ht="16.5" thickBot="1" x14ac:dyDescent="0.3">
      <c r="A21" s="152" t="s">
        <v>26</v>
      </c>
      <c r="B21" s="113" t="s">
        <v>37</v>
      </c>
      <c r="C21" s="89">
        <v>82.2</v>
      </c>
      <c r="D21" s="90">
        <v>1999</v>
      </c>
      <c r="E21" s="6">
        <f t="shared" si="0"/>
        <v>1.2111240345826795</v>
      </c>
      <c r="F21" s="42">
        <v>42</v>
      </c>
      <c r="G21" s="43">
        <v>43</v>
      </c>
      <c r="H21" s="43">
        <v>-44</v>
      </c>
      <c r="I21" s="176" t="s">
        <v>21</v>
      </c>
      <c r="J21" s="49">
        <f t="shared" si="1"/>
        <v>43</v>
      </c>
      <c r="K21" s="53">
        <f t="shared" si="2"/>
        <v>52.078333487055218</v>
      </c>
      <c r="L21" s="54">
        <f>RANK(K21,K7:K24,0)</f>
        <v>15</v>
      </c>
      <c r="N21" s="20"/>
      <c r="O21" s="16"/>
      <c r="P21" s="20"/>
    </row>
    <row r="22" spans="1:16" ht="16.5" thickBot="1" x14ac:dyDescent="0.3">
      <c r="A22" s="152" t="s">
        <v>28</v>
      </c>
      <c r="B22" s="113" t="s">
        <v>37</v>
      </c>
      <c r="C22" s="94">
        <v>53.3</v>
      </c>
      <c r="D22" s="113">
        <v>2000</v>
      </c>
      <c r="E22" s="6">
        <f t="shared" si="0"/>
        <v>1.611067952532458</v>
      </c>
      <c r="F22" s="42">
        <v>20</v>
      </c>
      <c r="G22" s="45">
        <v>-23</v>
      </c>
      <c r="H22" s="43">
        <v>23</v>
      </c>
      <c r="I22" s="176" t="s">
        <v>21</v>
      </c>
      <c r="J22" s="49">
        <f t="shared" si="1"/>
        <v>23</v>
      </c>
      <c r="K22" s="53">
        <f t="shared" si="2"/>
        <v>37.054562908246538</v>
      </c>
      <c r="L22" s="54">
        <f>RANK(K22,K7:K24,0)</f>
        <v>16</v>
      </c>
      <c r="N22" s="20"/>
      <c r="O22" s="16"/>
      <c r="P22" s="20"/>
    </row>
    <row r="23" spans="1:16" ht="16.5" thickBot="1" x14ac:dyDescent="0.3">
      <c r="A23" s="152" t="s">
        <v>29</v>
      </c>
      <c r="B23" s="113" t="s">
        <v>37</v>
      </c>
      <c r="C23" s="94">
        <v>52.6</v>
      </c>
      <c r="D23" s="113">
        <v>2002</v>
      </c>
      <c r="E23" s="6">
        <f t="shared" si="0"/>
        <v>1.628430395984678</v>
      </c>
      <c r="F23" s="39">
        <v>18</v>
      </c>
      <c r="G23" s="38">
        <v>19</v>
      </c>
      <c r="H23" s="38">
        <v>20</v>
      </c>
      <c r="I23" s="176" t="s">
        <v>21</v>
      </c>
      <c r="J23" s="49">
        <f t="shared" si="1"/>
        <v>20</v>
      </c>
      <c r="K23" s="53">
        <f t="shared" si="2"/>
        <v>32.568607919693562</v>
      </c>
      <c r="L23" s="54">
        <f>RANK(K23,K7:K24,0)</f>
        <v>17</v>
      </c>
      <c r="N23" s="20"/>
      <c r="O23" s="16"/>
      <c r="P23" s="20"/>
    </row>
    <row r="24" spans="1:16" ht="15" customHeight="1" thickBot="1" x14ac:dyDescent="0.3">
      <c r="A24" s="154" t="s">
        <v>30</v>
      </c>
      <c r="B24" s="155" t="s">
        <v>37</v>
      </c>
      <c r="C24" s="156">
        <v>67.599999999999994</v>
      </c>
      <c r="D24" s="155">
        <v>2000</v>
      </c>
      <c r="E24" s="157">
        <f t="shared" si="0"/>
        <v>1.3559601749405978</v>
      </c>
      <c r="F24" s="47">
        <v>18</v>
      </c>
      <c r="G24" s="142">
        <v>-19</v>
      </c>
      <c r="H24" s="47">
        <v>19</v>
      </c>
      <c r="I24" s="177" t="s">
        <v>21</v>
      </c>
      <c r="J24" s="143">
        <f t="shared" si="1"/>
        <v>19</v>
      </c>
      <c r="K24" s="56">
        <f t="shared" si="2"/>
        <v>25.763243323871357</v>
      </c>
      <c r="L24" s="57">
        <f>RANK(K24,K7:K24,0)</f>
        <v>18</v>
      </c>
      <c r="N24" s="20"/>
      <c r="O24" s="16"/>
      <c r="P24" s="20"/>
    </row>
    <row r="25" spans="1:16" ht="16.5" hidden="1" thickBot="1" x14ac:dyDescent="0.3">
      <c r="A25" s="132"/>
      <c r="B25" s="133"/>
      <c r="C25" s="134">
        <v>1</v>
      </c>
      <c r="D25" s="135"/>
      <c r="E25" s="136">
        <f t="shared" ref="E25:E33" si="3">10^(0.784780654*((LOG((C25/173.961)/LOG(10))*(LOG((C25/173.961)/LOG(10))))))</f>
        <v>8695.6960667554231</v>
      </c>
      <c r="F25" s="137"/>
      <c r="G25" s="138"/>
      <c r="H25" s="138"/>
      <c r="I25" s="79"/>
      <c r="J25" s="139">
        <f t="shared" ref="J25:J33" si="4">IF(MAX(F25:I25)&lt;0,0,MAX(F25:I25))</f>
        <v>0</v>
      </c>
      <c r="K25" s="140">
        <f t="shared" ref="K25:K33" si="5">J25*E25</f>
        <v>0</v>
      </c>
      <c r="L25" s="141">
        <f>RANK(K25,K7:K33,0)</f>
        <v>19</v>
      </c>
      <c r="N25" s="20"/>
      <c r="O25" s="16"/>
      <c r="P25" s="20"/>
    </row>
    <row r="26" spans="1:16" ht="16.5" hidden="1" thickBot="1" x14ac:dyDescent="0.3">
      <c r="A26" s="95"/>
      <c r="B26" s="62"/>
      <c r="C26" s="61">
        <v>1</v>
      </c>
      <c r="D26" s="63"/>
      <c r="E26" s="75">
        <f t="shared" si="3"/>
        <v>8695.6960667554231</v>
      </c>
      <c r="F26" s="42"/>
      <c r="G26" s="43"/>
      <c r="H26" s="43"/>
      <c r="I26" s="50"/>
      <c r="J26" s="49">
        <f t="shared" si="4"/>
        <v>0</v>
      </c>
      <c r="K26" s="53">
        <f t="shared" si="5"/>
        <v>0</v>
      </c>
      <c r="L26" s="54">
        <f>RANK(K26,K7:K33,0)</f>
        <v>19</v>
      </c>
      <c r="N26" s="20"/>
      <c r="O26" s="16"/>
      <c r="P26" s="20"/>
    </row>
    <row r="27" spans="1:16" ht="16.5" hidden="1" thickBot="1" x14ac:dyDescent="0.3">
      <c r="A27" s="96"/>
      <c r="B27" s="58"/>
      <c r="C27" s="59">
        <v>1</v>
      </c>
      <c r="D27" s="58"/>
      <c r="E27" s="53">
        <f t="shared" si="3"/>
        <v>8695.6960667554231</v>
      </c>
      <c r="F27" s="44"/>
      <c r="G27" s="36"/>
      <c r="H27" s="36"/>
      <c r="I27" s="50"/>
      <c r="J27" s="49">
        <f t="shared" si="4"/>
        <v>0</v>
      </c>
      <c r="K27" s="53">
        <f t="shared" si="5"/>
        <v>0</v>
      </c>
      <c r="L27" s="54">
        <f>RANK(K27,K7:K33,0)</f>
        <v>19</v>
      </c>
      <c r="N27" s="20"/>
      <c r="O27" s="16"/>
      <c r="P27" s="20"/>
    </row>
    <row r="28" spans="1:16" ht="16.5" hidden="1" thickBot="1" x14ac:dyDescent="0.3">
      <c r="A28" s="95"/>
      <c r="B28" s="61"/>
      <c r="C28" s="61">
        <v>1</v>
      </c>
      <c r="D28" s="63"/>
      <c r="E28" s="75">
        <f t="shared" si="3"/>
        <v>8695.6960667554231</v>
      </c>
      <c r="F28" s="42"/>
      <c r="G28" s="43"/>
      <c r="H28" s="43"/>
      <c r="I28" s="48"/>
      <c r="J28" s="74">
        <f t="shared" si="4"/>
        <v>0</v>
      </c>
      <c r="K28" s="53">
        <f t="shared" si="5"/>
        <v>0</v>
      </c>
      <c r="L28" s="54">
        <f>RANK(K28,K7:K33,0)</f>
        <v>19</v>
      </c>
      <c r="N28" s="20"/>
      <c r="O28" s="16"/>
      <c r="P28" s="20"/>
    </row>
    <row r="29" spans="1:16" ht="16.5" hidden="1" thickBot="1" x14ac:dyDescent="0.3">
      <c r="A29" s="95"/>
      <c r="B29" s="62"/>
      <c r="C29" s="61">
        <v>1</v>
      </c>
      <c r="D29" s="63"/>
      <c r="E29" s="75">
        <f t="shared" si="3"/>
        <v>8695.6960667554231</v>
      </c>
      <c r="F29" s="42"/>
      <c r="G29" s="43"/>
      <c r="H29" s="43"/>
      <c r="I29" s="50"/>
      <c r="J29" s="49">
        <f t="shared" si="4"/>
        <v>0</v>
      </c>
      <c r="K29" s="53">
        <f t="shared" si="5"/>
        <v>0</v>
      </c>
      <c r="L29" s="54">
        <f>RANK(K29,K7:K33,0)</f>
        <v>19</v>
      </c>
      <c r="N29" s="20"/>
      <c r="O29" s="16"/>
      <c r="P29" s="20"/>
    </row>
    <row r="30" spans="1:16" ht="16.5" hidden="1" thickBot="1" x14ac:dyDescent="0.3">
      <c r="A30" s="95"/>
      <c r="B30" s="62"/>
      <c r="C30" s="61">
        <v>1</v>
      </c>
      <c r="D30" s="63"/>
      <c r="E30" s="75">
        <f t="shared" si="3"/>
        <v>8695.6960667554231</v>
      </c>
      <c r="F30" s="39"/>
      <c r="G30" s="38"/>
      <c r="H30" s="38"/>
      <c r="I30" s="50"/>
      <c r="J30" s="49">
        <f t="shared" si="4"/>
        <v>0</v>
      </c>
      <c r="K30" s="53">
        <f t="shared" si="5"/>
        <v>0</v>
      </c>
      <c r="L30" s="54">
        <f>RANK(K30,K7:K33,0)</f>
        <v>19</v>
      </c>
      <c r="N30" s="20"/>
      <c r="O30" s="16"/>
      <c r="P30" s="20"/>
    </row>
    <row r="31" spans="1:16" ht="16.5" hidden="1" thickBot="1" x14ac:dyDescent="0.3">
      <c r="A31" s="95"/>
      <c r="B31" s="62"/>
      <c r="C31" s="61">
        <v>1</v>
      </c>
      <c r="D31" s="63"/>
      <c r="E31" s="75">
        <f t="shared" si="3"/>
        <v>8695.6960667554231</v>
      </c>
      <c r="F31" s="39"/>
      <c r="G31" s="38"/>
      <c r="H31" s="38"/>
      <c r="I31" s="50"/>
      <c r="J31" s="49">
        <f t="shared" si="4"/>
        <v>0</v>
      </c>
      <c r="K31" s="53">
        <f t="shared" si="5"/>
        <v>0</v>
      </c>
      <c r="L31" s="54">
        <f>RANK(K31,K7:K33,0)</f>
        <v>19</v>
      </c>
      <c r="N31" s="20"/>
      <c r="O31" s="16"/>
      <c r="P31" s="20"/>
    </row>
    <row r="32" spans="1:16" ht="16.5" hidden="1" thickBot="1" x14ac:dyDescent="0.3">
      <c r="A32" s="95"/>
      <c r="B32" s="62"/>
      <c r="C32" s="61">
        <v>1</v>
      </c>
      <c r="D32" s="63"/>
      <c r="E32" s="75">
        <f t="shared" si="3"/>
        <v>8695.6960667554231</v>
      </c>
      <c r="F32" s="39"/>
      <c r="G32" s="38"/>
      <c r="H32" s="38"/>
      <c r="I32" s="50"/>
      <c r="J32" s="49">
        <f t="shared" si="4"/>
        <v>0</v>
      </c>
      <c r="K32" s="53">
        <f t="shared" si="5"/>
        <v>0</v>
      </c>
      <c r="L32" s="54">
        <f>RANK(K32,K7:K33,0)</f>
        <v>19</v>
      </c>
      <c r="N32" s="20"/>
      <c r="O32" s="16"/>
      <c r="P32" s="20"/>
    </row>
    <row r="33" spans="1:16" ht="16.5" hidden="1" thickBot="1" x14ac:dyDescent="0.3">
      <c r="A33" s="97"/>
      <c r="B33" s="65"/>
      <c r="C33" s="66">
        <v>1</v>
      </c>
      <c r="D33" s="67"/>
      <c r="E33" s="76">
        <f t="shared" si="3"/>
        <v>8695.6960667554231</v>
      </c>
      <c r="F33" s="52"/>
      <c r="G33" s="47"/>
      <c r="H33" s="47"/>
      <c r="I33" s="51"/>
      <c r="J33" s="55">
        <f t="shared" si="4"/>
        <v>0</v>
      </c>
      <c r="K33" s="56">
        <f t="shared" si="5"/>
        <v>0</v>
      </c>
      <c r="L33" s="57">
        <f>RANK(K33,K7:K33,0)</f>
        <v>19</v>
      </c>
      <c r="N33" s="20"/>
      <c r="O33" s="16"/>
      <c r="P33" s="20"/>
    </row>
    <row r="34" spans="1:16" ht="16.5" thickTop="1" x14ac:dyDescent="0.25">
      <c r="A34" s="18"/>
      <c r="B34" s="20"/>
      <c r="C34" s="19"/>
      <c r="D34" s="144"/>
      <c r="E34" s="16"/>
      <c r="F34" s="145"/>
      <c r="G34" s="145"/>
      <c r="H34" s="145"/>
      <c r="I34" s="146"/>
      <c r="J34" s="147"/>
      <c r="K34" s="5"/>
      <c r="L34" s="21"/>
      <c r="N34" s="20"/>
      <c r="O34" s="16"/>
      <c r="P34" s="20"/>
    </row>
    <row r="35" spans="1:16" ht="15.75" x14ac:dyDescent="0.25">
      <c r="A35" s="124" t="s">
        <v>35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N35" s="20"/>
      <c r="O35" s="16"/>
      <c r="P35" s="20"/>
    </row>
    <row r="36" spans="1:16" ht="15.75" x14ac:dyDescent="0.25">
      <c r="A36" s="83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N36" s="20"/>
      <c r="O36" s="16"/>
      <c r="P36" s="20"/>
    </row>
    <row r="37" spans="1:16" ht="15.75" x14ac:dyDescent="0.25">
      <c r="A37" s="118" t="s">
        <v>34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N37" s="20"/>
      <c r="O37" s="17"/>
      <c r="P37" s="20"/>
    </row>
    <row r="38" spans="1:16" ht="15.75" x14ac:dyDescent="0.25">
      <c r="N38" s="20"/>
      <c r="O38" s="16"/>
      <c r="P38" s="20"/>
    </row>
    <row r="39" spans="1:16" ht="15.75" x14ac:dyDescent="0.25">
      <c r="A39" s="25"/>
      <c r="B39" s="25"/>
      <c r="C39" s="25"/>
      <c r="D39" s="25"/>
      <c r="E39" s="28"/>
      <c r="F39" s="25"/>
      <c r="G39" s="25"/>
      <c r="H39" s="25"/>
      <c r="I39" s="25"/>
      <c r="J39" s="25"/>
      <c r="K39" s="25"/>
      <c r="L39" s="25"/>
      <c r="N39" s="20"/>
      <c r="O39" s="16"/>
      <c r="P39" s="21"/>
    </row>
    <row r="40" spans="1:16" ht="15.75" x14ac:dyDescent="0.25">
      <c r="A40" s="30"/>
      <c r="B40" s="30"/>
      <c r="C40" s="30"/>
      <c r="D40" s="30"/>
      <c r="E40" s="31"/>
      <c r="F40" s="30"/>
      <c r="G40" s="30"/>
      <c r="H40" s="30"/>
      <c r="I40" s="30"/>
      <c r="J40" s="30"/>
      <c r="K40" s="30"/>
      <c r="L40" s="30"/>
      <c r="N40" s="20"/>
      <c r="O40" s="16"/>
      <c r="P40" s="20"/>
    </row>
    <row r="41" spans="1:16" ht="15.75" x14ac:dyDescent="0.25">
      <c r="A41" s="18"/>
      <c r="B41" s="18"/>
      <c r="C41" s="19"/>
      <c r="D41" s="20"/>
      <c r="E41" s="16"/>
      <c r="F41" s="20"/>
      <c r="G41" s="20"/>
      <c r="H41" s="20"/>
      <c r="I41" s="21"/>
      <c r="J41" s="20"/>
      <c r="K41" s="20"/>
      <c r="L41" s="20"/>
      <c r="N41" s="20"/>
      <c r="O41" s="16"/>
      <c r="P41" s="20"/>
    </row>
    <row r="42" spans="1:16" ht="15.75" x14ac:dyDescent="0.25">
      <c r="A42" s="18"/>
      <c r="B42" s="18"/>
      <c r="C42" s="19"/>
      <c r="D42" s="20"/>
      <c r="E42" s="16"/>
      <c r="F42" s="20"/>
      <c r="G42" s="20"/>
      <c r="H42" s="20"/>
      <c r="I42" s="21"/>
      <c r="J42" s="20"/>
      <c r="K42" s="20"/>
      <c r="L42" s="20"/>
      <c r="N42" s="20"/>
      <c r="O42" s="16"/>
      <c r="P42" s="21"/>
    </row>
    <row r="43" spans="1:16" ht="15.75" x14ac:dyDescent="0.25">
      <c r="A43" s="18"/>
      <c r="B43" s="18"/>
      <c r="C43" s="19"/>
      <c r="D43" s="20"/>
      <c r="E43" s="16"/>
      <c r="F43" s="20"/>
      <c r="G43" s="20"/>
      <c r="H43" s="20"/>
      <c r="I43" s="21"/>
      <c r="J43" s="20"/>
      <c r="K43" s="20"/>
      <c r="L43" s="20"/>
      <c r="N43" s="20"/>
      <c r="O43" s="17"/>
      <c r="P43" s="20"/>
    </row>
    <row r="44" spans="1:16" ht="15.75" x14ac:dyDescent="0.25">
      <c r="A44" s="15"/>
      <c r="B44" s="18"/>
      <c r="C44" s="19"/>
      <c r="D44" s="20"/>
      <c r="E44" s="16"/>
      <c r="F44" s="20"/>
      <c r="G44" s="20"/>
      <c r="H44" s="20"/>
      <c r="I44" s="21"/>
      <c r="J44" s="20"/>
      <c r="K44" s="20"/>
      <c r="L44" s="20"/>
      <c r="N44" s="20"/>
      <c r="O44" s="16"/>
      <c r="P44" s="20"/>
    </row>
    <row r="45" spans="1:16" ht="15.75" x14ac:dyDescent="0.25">
      <c r="A45" s="15"/>
      <c r="B45" s="18"/>
      <c r="C45" s="19"/>
      <c r="D45" s="20"/>
      <c r="E45" s="16"/>
      <c r="F45" s="20"/>
      <c r="G45" s="20"/>
      <c r="H45" s="20"/>
      <c r="I45" s="21"/>
      <c r="J45" s="20"/>
      <c r="K45" s="20"/>
      <c r="L45" s="20"/>
      <c r="N45" s="1"/>
      <c r="O45" s="26"/>
      <c r="P45" s="27"/>
    </row>
    <row r="46" spans="1:16" ht="20.25" x14ac:dyDescent="0.3">
      <c r="A46" s="18"/>
      <c r="B46" s="18"/>
      <c r="C46" s="19"/>
      <c r="D46" s="20"/>
      <c r="E46" s="16"/>
      <c r="F46" s="20"/>
      <c r="G46" s="20"/>
      <c r="H46" s="20"/>
      <c r="I46" s="21"/>
      <c r="J46" s="20"/>
      <c r="K46" s="20"/>
      <c r="L46" s="20"/>
      <c r="M46" s="23"/>
      <c r="N46" s="25"/>
      <c r="O46" s="26"/>
      <c r="P46" s="27"/>
    </row>
    <row r="47" spans="1:16" ht="15.75" x14ac:dyDescent="0.25">
      <c r="A47" s="15"/>
      <c r="B47" s="18"/>
      <c r="C47" s="19"/>
      <c r="D47" s="20"/>
      <c r="E47" s="16"/>
      <c r="F47" s="20"/>
      <c r="G47" s="20"/>
      <c r="H47" s="20"/>
      <c r="I47" s="21"/>
      <c r="J47" s="20"/>
      <c r="K47" s="20"/>
      <c r="L47" s="20"/>
      <c r="M47" s="25"/>
      <c r="N47" s="25"/>
      <c r="O47" s="26"/>
      <c r="P47" s="27"/>
    </row>
    <row r="48" spans="1:16" ht="15.75" x14ac:dyDescent="0.25">
      <c r="A48" s="18"/>
      <c r="B48" s="18"/>
      <c r="C48" s="19"/>
      <c r="D48" s="20"/>
      <c r="E48" s="16"/>
      <c r="F48" s="20"/>
      <c r="G48" s="20"/>
      <c r="H48" s="20"/>
      <c r="I48" s="21"/>
      <c r="J48" s="20"/>
      <c r="K48" s="20"/>
      <c r="L48" s="20"/>
      <c r="M48" s="21"/>
      <c r="N48" s="21"/>
      <c r="O48" s="17"/>
      <c r="P48" s="21"/>
    </row>
    <row r="49" spans="1:16" ht="15.75" x14ac:dyDescent="0.25">
      <c r="A49" s="18"/>
      <c r="B49" s="18"/>
      <c r="C49" s="19"/>
      <c r="D49" s="20"/>
      <c r="E49" s="16"/>
      <c r="F49" s="20"/>
      <c r="G49" s="20"/>
      <c r="H49" s="20"/>
      <c r="I49" s="21"/>
      <c r="J49" s="20"/>
      <c r="K49" s="20"/>
      <c r="L49" s="20"/>
      <c r="M49" s="30"/>
      <c r="N49" s="30"/>
      <c r="O49" s="32"/>
      <c r="P49" s="30"/>
    </row>
    <row r="50" spans="1:16" ht="15.75" x14ac:dyDescent="0.25">
      <c r="A50" s="18"/>
      <c r="B50" s="18"/>
      <c r="C50" s="19"/>
      <c r="D50" s="20"/>
      <c r="E50" s="16"/>
      <c r="F50" s="20"/>
      <c r="G50" s="20"/>
      <c r="H50" s="20"/>
      <c r="I50" s="21"/>
      <c r="J50" s="20"/>
      <c r="K50" s="20"/>
      <c r="L50" s="20"/>
      <c r="M50" s="21"/>
      <c r="N50" s="20"/>
      <c r="O50" s="16"/>
      <c r="P50" s="20"/>
    </row>
    <row r="51" spans="1:16" ht="15.75" x14ac:dyDescent="0.25">
      <c r="A51" s="15"/>
      <c r="B51" s="18"/>
      <c r="C51" s="19"/>
      <c r="D51" s="20"/>
      <c r="E51" s="16"/>
      <c r="F51" s="20"/>
      <c r="G51" s="20"/>
      <c r="H51" s="20"/>
      <c r="I51" s="21"/>
      <c r="J51" s="20"/>
      <c r="K51" s="20"/>
      <c r="L51" s="20"/>
      <c r="M51" s="21"/>
      <c r="N51" s="20"/>
      <c r="O51" s="16"/>
      <c r="P51" s="20"/>
    </row>
    <row r="52" spans="1:16" ht="15.75" x14ac:dyDescent="0.25">
      <c r="A52" s="15"/>
      <c r="B52" s="18"/>
      <c r="C52" s="19"/>
      <c r="D52" s="20"/>
      <c r="E52" s="16"/>
      <c r="F52" s="20"/>
      <c r="G52" s="20"/>
      <c r="H52" s="20"/>
      <c r="I52" s="21"/>
      <c r="J52" s="20"/>
      <c r="K52" s="20"/>
      <c r="L52" s="20"/>
      <c r="M52" s="21"/>
      <c r="N52" s="20"/>
      <c r="O52" s="16"/>
      <c r="P52" s="20"/>
    </row>
    <row r="53" spans="1:16" ht="15.75" x14ac:dyDescent="0.25">
      <c r="A53" s="18"/>
      <c r="B53" s="18"/>
      <c r="C53" s="19"/>
      <c r="D53" s="20"/>
      <c r="E53" s="16"/>
      <c r="F53" s="20"/>
      <c r="G53" s="20"/>
      <c r="H53" s="20"/>
      <c r="I53" s="21"/>
      <c r="J53" s="20"/>
      <c r="K53" s="20"/>
      <c r="L53" s="20"/>
      <c r="M53" s="21"/>
      <c r="N53" s="20"/>
      <c r="O53" s="16"/>
      <c r="P53" s="21"/>
    </row>
    <row r="54" spans="1:16" ht="15.75" x14ac:dyDescent="0.25">
      <c r="A54" s="15"/>
      <c r="B54" s="18"/>
      <c r="C54" s="19"/>
      <c r="D54" s="20"/>
      <c r="E54" s="16"/>
      <c r="F54" s="20"/>
      <c r="G54" s="20"/>
      <c r="H54" s="20"/>
      <c r="I54" s="21"/>
      <c r="J54" s="20"/>
      <c r="K54" s="20"/>
      <c r="L54" s="20"/>
      <c r="M54" s="21"/>
      <c r="N54" s="20"/>
      <c r="O54" s="16"/>
      <c r="P54" s="20"/>
    </row>
    <row r="55" spans="1:16" ht="15.75" x14ac:dyDescent="0.25">
      <c r="A55" s="15"/>
      <c r="B55" s="18"/>
      <c r="C55" s="19"/>
      <c r="D55" s="20"/>
      <c r="E55" s="16"/>
      <c r="F55" s="20"/>
      <c r="G55" s="20"/>
      <c r="H55" s="20"/>
      <c r="I55" s="21"/>
      <c r="J55" s="20"/>
      <c r="K55" s="20"/>
      <c r="L55" s="20"/>
      <c r="M55" s="21"/>
      <c r="N55" s="20"/>
      <c r="O55" s="16"/>
      <c r="P55" s="20"/>
    </row>
    <row r="56" spans="1:16" ht="15.75" x14ac:dyDescent="0.25">
      <c r="A56" s="15"/>
      <c r="B56" s="18"/>
      <c r="C56" s="19"/>
      <c r="D56" s="20"/>
      <c r="E56" s="16"/>
      <c r="F56" s="20"/>
      <c r="G56" s="20"/>
      <c r="H56" s="20"/>
      <c r="I56" s="21"/>
      <c r="J56" s="20"/>
      <c r="K56" s="20"/>
      <c r="L56" s="20"/>
      <c r="M56" s="21"/>
      <c r="N56" s="20"/>
      <c r="O56" s="17"/>
      <c r="P56" s="20"/>
    </row>
    <row r="57" spans="1:16" ht="15.75" x14ac:dyDescent="0.25">
      <c r="A57" s="18"/>
      <c r="B57" s="18"/>
      <c r="C57" s="19"/>
      <c r="D57" s="20"/>
      <c r="E57" s="16"/>
      <c r="F57" s="20"/>
      <c r="G57" s="20"/>
      <c r="H57" s="20"/>
      <c r="I57" s="21"/>
      <c r="J57" s="20"/>
      <c r="K57" s="20"/>
      <c r="L57" s="20"/>
      <c r="M57" s="21"/>
      <c r="N57" s="20"/>
      <c r="O57" s="16"/>
      <c r="P57" s="20"/>
    </row>
    <row r="58" spans="1:16" ht="15.75" x14ac:dyDescent="0.25">
      <c r="A58" s="18"/>
      <c r="B58" s="18"/>
      <c r="C58" s="19"/>
      <c r="D58" s="20"/>
      <c r="E58" s="16"/>
      <c r="F58" s="20"/>
      <c r="G58" s="20"/>
      <c r="H58" s="20"/>
      <c r="I58" s="21"/>
      <c r="J58" s="20"/>
      <c r="K58" s="20"/>
      <c r="L58" s="20"/>
      <c r="M58" s="21"/>
      <c r="N58" s="20"/>
      <c r="O58" s="16"/>
      <c r="P58" s="20"/>
    </row>
    <row r="59" spans="1:16" ht="15.75" x14ac:dyDescent="0.25">
      <c r="A59" s="18"/>
      <c r="B59" s="18"/>
      <c r="C59" s="19"/>
      <c r="D59" s="20"/>
      <c r="E59" s="16"/>
      <c r="F59" s="20"/>
      <c r="G59" s="20"/>
      <c r="H59" s="20"/>
      <c r="I59" s="21"/>
      <c r="J59" s="20"/>
      <c r="K59" s="20"/>
      <c r="L59" s="20"/>
      <c r="M59" s="21"/>
      <c r="N59" s="20"/>
      <c r="O59" s="16"/>
      <c r="P59" s="20"/>
    </row>
    <row r="60" spans="1:16" ht="15.75" x14ac:dyDescent="0.25">
      <c r="A60" s="15"/>
      <c r="B60" s="18"/>
      <c r="C60" s="19"/>
      <c r="D60" s="20"/>
      <c r="E60" s="16"/>
      <c r="F60" s="20"/>
      <c r="G60" s="20"/>
      <c r="H60" s="20"/>
      <c r="I60" s="21"/>
      <c r="J60" s="20"/>
      <c r="K60" s="20"/>
      <c r="L60" s="20"/>
      <c r="M60" s="21"/>
      <c r="N60" s="20"/>
      <c r="O60" s="16"/>
      <c r="P60" s="21"/>
    </row>
    <row r="61" spans="1:16" ht="15.75" x14ac:dyDescent="0.25">
      <c r="A61" s="33"/>
      <c r="B61" s="18"/>
      <c r="C61" s="20"/>
      <c r="D61" s="20"/>
      <c r="E61" s="22"/>
      <c r="F61" s="20"/>
      <c r="G61" s="20"/>
      <c r="H61" s="20"/>
      <c r="I61" s="20"/>
      <c r="J61" s="20"/>
      <c r="K61" s="20"/>
      <c r="L61" s="20"/>
      <c r="M61" s="21"/>
      <c r="N61" s="20"/>
      <c r="O61" s="16"/>
      <c r="P61" s="20"/>
    </row>
    <row r="62" spans="1:16" ht="15.75" x14ac:dyDescent="0.25">
      <c r="A62" s="34"/>
      <c r="B62" s="18"/>
      <c r="C62" s="20"/>
      <c r="D62" s="20"/>
      <c r="E62" s="22"/>
      <c r="F62" s="20"/>
      <c r="G62" s="20"/>
      <c r="H62" s="20"/>
      <c r="I62" s="20"/>
      <c r="J62" s="20"/>
      <c r="K62" s="20"/>
      <c r="L62" s="20"/>
      <c r="M62" s="21"/>
      <c r="N62" s="20"/>
      <c r="O62" s="16"/>
      <c r="P62" s="20"/>
    </row>
    <row r="63" spans="1:16" ht="15.75" x14ac:dyDescent="0.25">
      <c r="A63" s="25"/>
      <c r="B63" s="25"/>
      <c r="C63" s="25"/>
      <c r="D63" s="25"/>
      <c r="E63" s="28"/>
      <c r="F63" s="25"/>
      <c r="G63" s="25"/>
      <c r="H63" s="25"/>
      <c r="I63" s="25"/>
      <c r="J63" s="25"/>
      <c r="K63" s="25"/>
      <c r="L63" s="25"/>
      <c r="M63" s="21"/>
      <c r="N63" s="20"/>
      <c r="O63" s="17"/>
      <c r="P63" s="20"/>
    </row>
    <row r="64" spans="1:16" ht="20.25" x14ac:dyDescent="0.3">
      <c r="A64" s="23"/>
      <c r="B64" s="23"/>
      <c r="C64" s="23"/>
      <c r="D64" s="23"/>
      <c r="E64" s="24"/>
      <c r="F64" s="23"/>
      <c r="G64" s="23"/>
      <c r="H64" s="23"/>
      <c r="I64" s="23"/>
      <c r="J64" s="23"/>
      <c r="K64" s="23"/>
      <c r="L64" s="23"/>
      <c r="M64" s="21"/>
      <c r="N64" s="20"/>
      <c r="O64" s="16"/>
      <c r="P64" s="20"/>
    </row>
    <row r="65" spans="1:16" ht="15.75" x14ac:dyDescent="0.25">
      <c r="A65" s="25"/>
      <c r="B65" s="25"/>
      <c r="C65" s="25"/>
      <c r="D65" s="25"/>
      <c r="E65" s="28"/>
      <c r="F65" s="25"/>
      <c r="G65" s="25"/>
      <c r="H65" s="25"/>
      <c r="I65" s="25"/>
      <c r="J65" s="25"/>
      <c r="K65" s="25"/>
      <c r="L65" s="25"/>
      <c r="M65" s="21"/>
      <c r="N65" s="20"/>
      <c r="O65" s="16"/>
      <c r="P65" s="21"/>
    </row>
    <row r="66" spans="1:16" ht="15.75" x14ac:dyDescent="0.25">
      <c r="A66" s="21"/>
      <c r="B66" s="21"/>
      <c r="C66" s="21"/>
      <c r="D66" s="21"/>
      <c r="E66" s="29"/>
      <c r="F66" s="21"/>
      <c r="G66" s="30"/>
      <c r="H66" s="30"/>
      <c r="I66" s="30"/>
      <c r="J66" s="30"/>
      <c r="K66" s="30"/>
      <c r="L66" s="30"/>
      <c r="M66" s="21"/>
      <c r="N66" s="20"/>
      <c r="O66" s="16"/>
      <c r="P66" s="20"/>
    </row>
    <row r="67" spans="1:16" ht="15.75" x14ac:dyDescent="0.25">
      <c r="A67" s="30"/>
      <c r="B67" s="30"/>
      <c r="C67" s="30"/>
      <c r="D67" s="30"/>
      <c r="E67" s="31"/>
      <c r="F67" s="30"/>
      <c r="G67" s="30"/>
      <c r="H67" s="30"/>
      <c r="I67" s="30"/>
      <c r="J67" s="30"/>
      <c r="K67" s="30"/>
      <c r="L67" s="30"/>
      <c r="M67" s="21"/>
      <c r="N67" s="20"/>
      <c r="O67" s="16"/>
      <c r="P67" s="20"/>
    </row>
    <row r="68" spans="1:16" ht="15.75" x14ac:dyDescent="0.25">
      <c r="A68" s="18"/>
      <c r="B68" s="18"/>
      <c r="C68" s="19"/>
      <c r="D68" s="20"/>
      <c r="E68" s="16"/>
      <c r="F68" s="20"/>
      <c r="G68" s="20"/>
      <c r="H68" s="20"/>
      <c r="I68" s="21"/>
      <c r="J68" s="20"/>
      <c r="K68" s="20"/>
      <c r="L68" s="20"/>
      <c r="M68" s="21"/>
      <c r="N68" s="20"/>
      <c r="O68" s="16"/>
      <c r="P68" s="20"/>
    </row>
    <row r="69" spans="1:16" ht="15.75" x14ac:dyDescent="0.25">
      <c r="A69" s="18"/>
      <c r="B69" s="18"/>
      <c r="C69" s="19"/>
      <c r="D69" s="20"/>
      <c r="E69" s="16"/>
      <c r="F69" s="20"/>
      <c r="G69" s="20"/>
      <c r="H69" s="20"/>
      <c r="I69" s="21"/>
      <c r="J69" s="20"/>
      <c r="K69" s="20"/>
      <c r="L69" s="20"/>
      <c r="M69" s="21"/>
      <c r="N69" s="20"/>
      <c r="O69" s="16"/>
      <c r="P69" s="21"/>
    </row>
    <row r="70" spans="1:16" ht="15.75" x14ac:dyDescent="0.25">
      <c r="A70" s="18"/>
      <c r="B70" s="18"/>
      <c r="C70" s="19"/>
      <c r="D70" s="20"/>
      <c r="E70" s="16"/>
      <c r="F70" s="20"/>
      <c r="G70" s="20"/>
      <c r="H70" s="20"/>
      <c r="I70" s="21"/>
      <c r="J70" s="20"/>
      <c r="K70" s="20"/>
      <c r="L70" s="20"/>
      <c r="M70" s="20"/>
      <c r="N70" s="20"/>
      <c r="O70" s="17"/>
      <c r="P70" s="20"/>
    </row>
    <row r="71" spans="1:16" ht="15.75" x14ac:dyDescent="0.25">
      <c r="A71" s="15"/>
      <c r="B71" s="18"/>
      <c r="C71" s="19"/>
      <c r="D71" s="20"/>
      <c r="E71" s="16"/>
      <c r="F71" s="20"/>
      <c r="G71" s="20"/>
      <c r="H71" s="20"/>
      <c r="I71" s="21"/>
      <c r="J71" s="20"/>
      <c r="K71" s="20"/>
      <c r="L71" s="20"/>
      <c r="M71" s="20"/>
      <c r="N71" s="20"/>
      <c r="O71" s="16"/>
      <c r="P71" s="20"/>
    </row>
    <row r="72" spans="1:16" ht="15.75" x14ac:dyDescent="0.25">
      <c r="A72" s="15"/>
      <c r="B72" s="18"/>
      <c r="C72" s="19"/>
      <c r="D72" s="20"/>
      <c r="E72" s="16"/>
      <c r="F72" s="20"/>
      <c r="G72" s="20"/>
      <c r="H72" s="20"/>
      <c r="I72" s="21"/>
      <c r="J72" s="20"/>
      <c r="K72" s="20"/>
      <c r="L72" s="20"/>
      <c r="M72" s="25"/>
      <c r="N72" s="25"/>
      <c r="O72" s="26"/>
      <c r="P72" s="27"/>
    </row>
    <row r="73" spans="1:16" ht="20.25" x14ac:dyDescent="0.3">
      <c r="A73" s="18"/>
      <c r="B73" s="18"/>
      <c r="C73" s="19"/>
      <c r="D73" s="20"/>
      <c r="E73" s="16"/>
      <c r="F73" s="20"/>
      <c r="G73" s="20"/>
      <c r="H73" s="20"/>
      <c r="I73" s="21"/>
      <c r="J73" s="20"/>
      <c r="K73" s="20"/>
      <c r="L73" s="20"/>
      <c r="M73" s="23"/>
      <c r="N73" s="25"/>
      <c r="O73" s="26"/>
      <c r="P73" s="27"/>
    </row>
    <row r="74" spans="1:16" ht="15.75" x14ac:dyDescent="0.25">
      <c r="A74" s="15"/>
      <c r="B74" s="18"/>
      <c r="C74" s="19"/>
      <c r="D74" s="20"/>
      <c r="E74" s="16"/>
      <c r="F74" s="20"/>
      <c r="G74" s="20"/>
      <c r="H74" s="20"/>
      <c r="I74" s="21"/>
      <c r="J74" s="20"/>
      <c r="K74" s="20"/>
      <c r="L74" s="20"/>
      <c r="M74" s="25"/>
      <c r="N74" s="25"/>
      <c r="O74" s="26"/>
      <c r="P74" s="27"/>
    </row>
    <row r="75" spans="1:16" ht="15.75" x14ac:dyDescent="0.25">
      <c r="A75" s="18"/>
      <c r="B75" s="18"/>
      <c r="C75" s="19"/>
      <c r="D75" s="20"/>
      <c r="E75" s="16"/>
      <c r="F75" s="20"/>
      <c r="G75" s="20"/>
      <c r="H75" s="20"/>
      <c r="I75" s="21"/>
      <c r="J75" s="20"/>
      <c r="K75" s="20"/>
      <c r="L75" s="20"/>
      <c r="M75" s="21"/>
      <c r="N75" s="21"/>
      <c r="O75" s="17"/>
      <c r="P75" s="21"/>
    </row>
    <row r="76" spans="1:16" ht="15.75" x14ac:dyDescent="0.25">
      <c r="A76" s="18"/>
      <c r="B76" s="18"/>
      <c r="C76" s="19"/>
      <c r="D76" s="20"/>
      <c r="E76" s="16"/>
      <c r="F76" s="20"/>
      <c r="G76" s="20"/>
      <c r="H76" s="20"/>
      <c r="I76" s="21"/>
      <c r="J76" s="20"/>
      <c r="K76" s="20"/>
      <c r="L76" s="20"/>
      <c r="M76" s="30"/>
      <c r="N76" s="30"/>
      <c r="O76" s="32"/>
      <c r="P76" s="30"/>
    </row>
    <row r="77" spans="1:16" ht="15.75" x14ac:dyDescent="0.25">
      <c r="A77" s="18"/>
      <c r="B77" s="18"/>
      <c r="C77" s="19"/>
      <c r="D77" s="20"/>
      <c r="E77" s="16"/>
      <c r="F77" s="20"/>
      <c r="G77" s="20"/>
      <c r="H77" s="20"/>
      <c r="I77" s="21"/>
      <c r="J77" s="20"/>
      <c r="K77" s="20"/>
      <c r="L77" s="20"/>
      <c r="M77" s="21"/>
      <c r="N77" s="20"/>
      <c r="O77" s="16"/>
      <c r="P77" s="20"/>
    </row>
    <row r="78" spans="1:16" ht="18.75" customHeight="1" x14ac:dyDescent="0.25">
      <c r="A78" s="15"/>
      <c r="B78" s="18"/>
      <c r="C78" s="19"/>
      <c r="D78" s="20"/>
      <c r="E78" s="16"/>
      <c r="F78" s="20"/>
      <c r="G78" s="20"/>
      <c r="H78" s="20"/>
      <c r="I78" s="21"/>
      <c r="J78" s="20"/>
      <c r="K78" s="20"/>
      <c r="L78" s="20"/>
      <c r="M78" s="21"/>
      <c r="N78" s="20"/>
      <c r="O78" s="16"/>
      <c r="P78" s="20"/>
    </row>
    <row r="79" spans="1:16" ht="15.75" x14ac:dyDescent="0.25">
      <c r="A79" s="15"/>
      <c r="B79" s="18"/>
      <c r="C79" s="19"/>
      <c r="D79" s="20"/>
      <c r="E79" s="16"/>
      <c r="F79" s="20"/>
      <c r="G79" s="20"/>
      <c r="H79" s="20"/>
      <c r="I79" s="21"/>
      <c r="J79" s="20"/>
      <c r="K79" s="20"/>
      <c r="L79" s="20"/>
      <c r="M79" s="21"/>
      <c r="N79" s="20"/>
      <c r="O79" s="16"/>
      <c r="P79" s="20"/>
    </row>
    <row r="80" spans="1:16" ht="15.75" x14ac:dyDescent="0.25">
      <c r="A80" s="18"/>
      <c r="B80" s="18"/>
      <c r="C80" s="19"/>
      <c r="D80" s="20"/>
      <c r="E80" s="16"/>
      <c r="F80" s="20"/>
      <c r="G80" s="20"/>
      <c r="H80" s="20"/>
      <c r="I80" s="21"/>
      <c r="J80" s="20"/>
      <c r="K80" s="20"/>
      <c r="L80" s="20"/>
      <c r="M80" s="21"/>
      <c r="N80" s="20"/>
      <c r="O80" s="16"/>
      <c r="P80" s="21"/>
    </row>
    <row r="81" spans="1:16" ht="15.75" x14ac:dyDescent="0.25">
      <c r="A81" s="15"/>
      <c r="B81" s="18"/>
      <c r="C81" s="19"/>
      <c r="D81" s="20"/>
      <c r="E81" s="16"/>
      <c r="F81" s="20"/>
      <c r="G81" s="20"/>
      <c r="H81" s="20"/>
      <c r="I81" s="21"/>
      <c r="J81" s="20"/>
      <c r="K81" s="20"/>
      <c r="L81" s="20"/>
      <c r="M81" s="21"/>
      <c r="N81" s="20"/>
      <c r="O81" s="16"/>
      <c r="P81" s="20"/>
    </row>
    <row r="82" spans="1:16" ht="15.75" x14ac:dyDescent="0.25">
      <c r="A82" s="15"/>
      <c r="B82" s="18"/>
      <c r="C82" s="19"/>
      <c r="D82" s="20"/>
      <c r="E82" s="16"/>
      <c r="F82" s="20"/>
      <c r="G82" s="20"/>
      <c r="H82" s="20"/>
      <c r="I82" s="21"/>
      <c r="J82" s="20"/>
      <c r="K82" s="20"/>
      <c r="L82" s="20"/>
      <c r="M82" s="21"/>
      <c r="N82" s="20"/>
      <c r="O82" s="16"/>
      <c r="P82" s="20"/>
    </row>
    <row r="83" spans="1:16" ht="15.75" x14ac:dyDescent="0.25">
      <c r="A83" s="15"/>
      <c r="B83" s="18"/>
      <c r="C83" s="19"/>
      <c r="D83" s="20"/>
      <c r="E83" s="16"/>
      <c r="F83" s="20"/>
      <c r="G83" s="20"/>
      <c r="H83" s="20"/>
      <c r="I83" s="21"/>
      <c r="J83" s="20"/>
      <c r="K83" s="20"/>
      <c r="L83" s="20"/>
      <c r="M83" s="21"/>
      <c r="N83" s="20"/>
      <c r="O83" s="17"/>
      <c r="P83" s="20"/>
    </row>
    <row r="84" spans="1:16" ht="15.75" x14ac:dyDescent="0.25">
      <c r="A84" s="18"/>
      <c r="B84" s="18"/>
      <c r="C84" s="19"/>
      <c r="D84" s="20"/>
      <c r="E84" s="16"/>
      <c r="F84" s="20"/>
      <c r="G84" s="20"/>
      <c r="H84" s="20"/>
      <c r="I84" s="21"/>
      <c r="J84" s="20"/>
      <c r="K84" s="20"/>
      <c r="L84" s="20"/>
      <c r="M84" s="21"/>
      <c r="N84" s="20"/>
      <c r="O84" s="16"/>
      <c r="P84" s="20"/>
    </row>
    <row r="85" spans="1:16" ht="15.75" x14ac:dyDescent="0.25">
      <c r="A85" s="18"/>
      <c r="B85" s="18"/>
      <c r="C85" s="19"/>
      <c r="D85" s="20"/>
      <c r="E85" s="16"/>
      <c r="F85" s="20"/>
      <c r="G85" s="20"/>
      <c r="H85" s="20"/>
      <c r="I85" s="21"/>
      <c r="J85" s="20"/>
      <c r="K85" s="20"/>
      <c r="L85" s="20"/>
      <c r="M85" s="21"/>
      <c r="N85" s="20"/>
      <c r="O85" s="16"/>
      <c r="P85" s="20"/>
    </row>
    <row r="86" spans="1:16" ht="15.75" x14ac:dyDescent="0.25">
      <c r="A86" s="18"/>
      <c r="B86" s="18"/>
      <c r="C86" s="19"/>
      <c r="D86" s="20"/>
      <c r="E86" s="16"/>
      <c r="F86" s="20"/>
      <c r="G86" s="20"/>
      <c r="H86" s="20"/>
      <c r="I86" s="21"/>
      <c r="J86" s="20"/>
      <c r="K86" s="20"/>
      <c r="L86" s="20"/>
      <c r="M86" s="21"/>
      <c r="N86" s="20"/>
      <c r="O86" s="16"/>
      <c r="P86" s="20"/>
    </row>
    <row r="87" spans="1:16" ht="15.75" x14ac:dyDescent="0.25">
      <c r="A87" s="15"/>
      <c r="B87" s="18"/>
      <c r="C87" s="19"/>
      <c r="D87" s="20"/>
      <c r="E87" s="16"/>
      <c r="F87" s="20"/>
      <c r="G87" s="20"/>
      <c r="H87" s="20"/>
      <c r="I87" s="21"/>
      <c r="J87" s="20"/>
      <c r="K87" s="20"/>
      <c r="L87" s="20"/>
      <c r="M87" s="21"/>
      <c r="N87" s="20"/>
      <c r="O87" s="16"/>
      <c r="P87" s="21"/>
    </row>
    <row r="88" spans="1:16" ht="15.75" x14ac:dyDescent="0.25">
      <c r="A88" s="33"/>
      <c r="B88" s="18"/>
      <c r="C88" s="20"/>
      <c r="D88" s="20"/>
      <c r="E88" s="22"/>
      <c r="F88" s="20"/>
      <c r="G88" s="20"/>
      <c r="H88" s="20"/>
      <c r="I88" s="20"/>
      <c r="J88" s="20"/>
      <c r="K88" s="20"/>
      <c r="L88" s="20"/>
      <c r="M88" s="21"/>
      <c r="N88" s="20"/>
      <c r="O88" s="16"/>
      <c r="P88" s="20"/>
    </row>
    <row r="89" spans="1:16" ht="15.75" x14ac:dyDescent="0.25">
      <c r="A89" s="34"/>
      <c r="B89" s="18"/>
      <c r="C89" s="20"/>
      <c r="D89" s="20"/>
      <c r="E89" s="22"/>
      <c r="F89" s="20"/>
      <c r="G89" s="20"/>
      <c r="H89" s="20"/>
      <c r="I89" s="20"/>
      <c r="J89" s="20"/>
      <c r="K89" s="20"/>
      <c r="L89" s="20"/>
      <c r="M89" s="21"/>
      <c r="N89" s="20"/>
      <c r="O89" s="16"/>
      <c r="P89" s="20"/>
    </row>
    <row r="90" spans="1:16" ht="15.75" x14ac:dyDescent="0.25">
      <c r="A90" s="1"/>
      <c r="B90" s="1"/>
      <c r="C90" s="1"/>
      <c r="D90" s="1"/>
      <c r="E90" s="9"/>
      <c r="F90" s="1"/>
      <c r="G90" s="1"/>
      <c r="H90" s="1"/>
      <c r="I90" s="1"/>
      <c r="J90" s="1"/>
      <c r="K90" s="1"/>
      <c r="L90" s="1"/>
      <c r="M90" s="21"/>
      <c r="N90" s="20"/>
      <c r="O90" s="17"/>
      <c r="P90" s="20"/>
    </row>
    <row r="91" spans="1:16" ht="15.75" x14ac:dyDescent="0.25">
      <c r="A91" s="7"/>
      <c r="B91" s="3"/>
      <c r="C91" s="2"/>
      <c r="D91" s="2"/>
      <c r="E91" s="10"/>
      <c r="F91" s="2"/>
      <c r="G91" s="2"/>
      <c r="H91" s="2"/>
      <c r="I91" s="4"/>
      <c r="J91" s="2"/>
      <c r="K91" s="2"/>
      <c r="L91" s="2"/>
      <c r="M91" s="21"/>
      <c r="N91" s="20"/>
      <c r="O91" s="16"/>
      <c r="P91" s="20"/>
    </row>
    <row r="92" spans="1:16" ht="15.75" x14ac:dyDescent="0.25">
      <c r="M92" s="21"/>
      <c r="N92" s="20"/>
      <c r="O92" s="16"/>
      <c r="P92" s="21"/>
    </row>
    <row r="93" spans="1:16" ht="15.75" x14ac:dyDescent="0.25">
      <c r="M93" s="21"/>
      <c r="N93" s="20"/>
      <c r="O93" s="16"/>
      <c r="P93" s="20"/>
    </row>
    <row r="94" spans="1:16" ht="15.75" x14ac:dyDescent="0.25">
      <c r="M94" s="21"/>
      <c r="N94" s="20"/>
      <c r="O94" s="16"/>
      <c r="P94" s="20"/>
    </row>
    <row r="95" spans="1:16" ht="15.75" x14ac:dyDescent="0.25">
      <c r="M95" s="21"/>
      <c r="N95" s="20"/>
      <c r="O95" s="16"/>
      <c r="P95" s="20"/>
    </row>
    <row r="96" spans="1:16" ht="15.75" x14ac:dyDescent="0.25">
      <c r="M96" s="21"/>
      <c r="N96" s="20"/>
      <c r="O96" s="16"/>
      <c r="P96" s="21"/>
    </row>
    <row r="97" spans="13:16" ht="15.75" x14ac:dyDescent="0.25">
      <c r="M97" s="20"/>
      <c r="N97" s="20"/>
      <c r="O97" s="17"/>
      <c r="P97" s="20"/>
    </row>
    <row r="98" spans="13:16" ht="15.75" x14ac:dyDescent="0.25">
      <c r="M98" s="20"/>
      <c r="N98" s="20"/>
      <c r="O98" s="16"/>
      <c r="P98" s="20"/>
    </row>
    <row r="99" spans="13:16" ht="15.75" x14ac:dyDescent="0.25">
      <c r="M99" s="1"/>
      <c r="N99" s="1"/>
      <c r="O99" s="12"/>
    </row>
    <row r="100" spans="13:16" ht="15.75" x14ac:dyDescent="0.25">
      <c r="M100" s="4"/>
      <c r="N100" s="4"/>
      <c r="O100" s="5"/>
      <c r="P100" s="2"/>
    </row>
  </sheetData>
  <sortState ref="A6:K23">
    <sortCondition descending="1" ref="K6:K23"/>
  </sortState>
  <mergeCells count="8">
    <mergeCell ref="A37:L37"/>
    <mergeCell ref="A35:L35"/>
    <mergeCell ref="A1:L1"/>
    <mergeCell ref="A2:L2"/>
    <mergeCell ref="A3:L3"/>
    <mergeCell ref="A5:E5"/>
    <mergeCell ref="F5:J5"/>
    <mergeCell ref="K5:L5"/>
  </mergeCells>
  <phoneticPr fontId="1" type="noConversion"/>
  <pageMargins left="0.78740157480314965" right="0.78740157480314965" top="0.59055118110236227" bottom="0.78740157480314965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junioři do 20 let</vt:lpstr>
      <vt:lpstr>Muži</vt:lpstr>
    </vt:vector>
  </TitlesOfParts>
  <Company>GOPAS,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PC</cp:lastModifiedBy>
  <cp:lastPrinted>2012-10-28T07:43:42Z</cp:lastPrinted>
  <dcterms:created xsi:type="dcterms:W3CDTF">2007-06-28T08:50:11Z</dcterms:created>
  <dcterms:modified xsi:type="dcterms:W3CDTF">2012-10-28T07:51:19Z</dcterms:modified>
</cp:coreProperties>
</file>