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17"/>
  </bookViews>
  <sheets>
    <sheet name="St.žiaci" sheetId="11" r:id="rId1"/>
    <sheet name="ML.žiaci" sheetId="10" r:id="rId2"/>
    <sheet name="Družstvá" sheetId="1" r:id="rId3"/>
  </sheets>
  <definedNames>
    <definedName name="____a1">#N/A</definedName>
    <definedName name="____a1_5">#N/A</definedName>
    <definedName name="____a1_6">#N/A</definedName>
    <definedName name="____a1_7">#N/A</definedName>
    <definedName name="___a1">#N/A</definedName>
    <definedName name="___a1_5">#N/A</definedName>
    <definedName name="___a1_6">#N/A</definedName>
    <definedName name="___a1_7">#N/A</definedName>
    <definedName name="__a1">#N/A</definedName>
    <definedName name="__a1_5">#N/A</definedName>
    <definedName name="__a1_6">#N/A</definedName>
    <definedName name="__a1_7">#N/A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1Excel_BuiltIn__FilterDatabase_1_1_1">#N/A</definedName>
    <definedName name="_1Excel_BuiltIn__FilterDatabase_1_1_1_5">#N/A</definedName>
    <definedName name="_1Excel_BuiltIn__FilterDatabase_1_1_1_6">#N/A</definedName>
    <definedName name="_1Excel_BuiltIn__FilterDatabase_1_1_1_7">#N/A</definedName>
    <definedName name="_1Excel_BuiltIn__FilterDatabase_2_1">#N/A</definedName>
    <definedName name="_1Excel_BuiltIn__FilterDatabase_2_1_5">#N/A</definedName>
    <definedName name="_1Excel_BuiltIn__FilterDatabase_2_1_6">#N/A</definedName>
    <definedName name="_1Excel_BuiltIn__FilterDatabase_2_1_7">#N/A</definedName>
    <definedName name="_2Excel_BuiltIn__FilterDatabase_2_1">#N/A</definedName>
    <definedName name="_2Excel_BuiltIn__FilterDatabase_2_1_5">#N/A</definedName>
    <definedName name="_2Excel_BuiltIn__FilterDatabase_2_1_7">#N/A</definedName>
    <definedName name="_a1">#N/A</definedName>
    <definedName name="_a1_5">#N/A</definedName>
    <definedName name="_a1_6">#N/A</definedName>
    <definedName name="_a1_7">#N/A</definedName>
    <definedName name="a">#N/A</definedName>
    <definedName name="a_5">#N/A</definedName>
    <definedName name="a_6">#N/A</definedName>
    <definedName name="a_7">#N/A</definedName>
    <definedName name="aaaaaa">#N/A</definedName>
    <definedName name="aaaaaa_5">#N/A</definedName>
    <definedName name="aaaaaa_6">#N/A</definedName>
    <definedName name="aaaaaa_7">#N/A</definedName>
    <definedName name="aaaysa">#N/A</definedName>
    <definedName name="aaaysa_5">#N/A</definedName>
    <definedName name="aaaysa_6">#N/A</definedName>
    <definedName name="aaaysa_7">#N/A</definedName>
    <definedName name="ad">#N/A</definedName>
    <definedName name="ad_3">#N/A</definedName>
    <definedName name="ad_5">#N/A</definedName>
    <definedName name="ad_6">#N/A</definedName>
    <definedName name="ad_7">#N/A</definedName>
    <definedName name="alalalal">#N/A</definedName>
    <definedName name="alalalal_5">#N/A</definedName>
    <definedName name="alalalal_6">#N/A</definedName>
    <definedName name="alalalal_7">#N/A</definedName>
    <definedName name="as">#N/A</definedName>
    <definedName name="as_5">#N/A</definedName>
    <definedName name="as_6">#N/A</definedName>
    <definedName name="as_7">#N/A</definedName>
    <definedName name="asd">#N/A</definedName>
    <definedName name="asd_5">#N/A</definedName>
    <definedName name="asd_6">#N/A</definedName>
    <definedName name="asd_7">#N/A</definedName>
    <definedName name="asdf">#N/A</definedName>
    <definedName name="asdf_5">#N/A</definedName>
    <definedName name="asdf_6">#N/A</definedName>
    <definedName name="asdf_7">#N/A</definedName>
    <definedName name="asdfg">#N/A</definedName>
    <definedName name="asdfg_5">#N/A</definedName>
    <definedName name="asdfg_6">#N/A</definedName>
    <definedName name="asdfg_7">#N/A</definedName>
    <definedName name="asdfghjk">#N/A</definedName>
    <definedName name="asdfghjk_5">#N/A</definedName>
    <definedName name="asdfghjk_6">#N/A</definedName>
    <definedName name="asdfghjk_7">#N/A</definedName>
    <definedName name="auto">#N/A</definedName>
    <definedName name="auto_5">#N/A</definedName>
    <definedName name="auto_6">#N/A</definedName>
    <definedName name="auto_7">#N/A</definedName>
    <definedName name="ax">#N/A</definedName>
    <definedName name="ax_5">#N/A</definedName>
    <definedName name="ax_6">#N/A</definedName>
    <definedName name="ax_7">#N/A</definedName>
    <definedName name="axc">#N/A</definedName>
    <definedName name="axc_5">#N/A</definedName>
    <definedName name="axc_6">#N/A</definedName>
    <definedName name="axc_7">#N/A</definedName>
    <definedName name="bbbbbbbbbb">#N/A</definedName>
    <definedName name="bbbbbbbbbb_5">#N/A</definedName>
    <definedName name="bbbbbbbbbb_6">#N/A</definedName>
    <definedName name="bbbbbbbbbb_7">#N/A</definedName>
    <definedName name="bn">#N/A</definedName>
    <definedName name="bn_5">#N/A</definedName>
    <definedName name="bn_6">#N/A</definedName>
    <definedName name="bn_7">#N/A</definedName>
    <definedName name="bnmk">#N/A</definedName>
    <definedName name="bnmk_5">#N/A</definedName>
    <definedName name="bnmk_6">#N/A</definedName>
    <definedName name="bnmk_7">#N/A</definedName>
    <definedName name="bnmm">#N/A</definedName>
    <definedName name="bnmm_5">#N/A</definedName>
    <definedName name="bnmm_6">#N/A</definedName>
    <definedName name="bnmm_7">#N/A</definedName>
    <definedName name="bob">#N/A</definedName>
    <definedName name="bob_5">#N/A</definedName>
    <definedName name="bob_6">#N/A</definedName>
    <definedName name="bob_7">#N/A</definedName>
    <definedName name="cccccc">#N/A</definedName>
    <definedName name="cccccc_6">#N/A</definedName>
    <definedName name="cv">#N/A</definedName>
    <definedName name="cv_5">#N/A</definedName>
    <definedName name="cv_6">#N/A</definedName>
    <definedName name="cv_7">#N/A</definedName>
    <definedName name="cvb">#N/A</definedName>
    <definedName name="cvb_5">#N/A</definedName>
    <definedName name="cvb_6">#N/A</definedName>
    <definedName name="cvb_7">#N/A</definedName>
    <definedName name="cvbnmklo">#N/A</definedName>
    <definedName name="cvbnmklo_7">#N/A</definedName>
    <definedName name="cvvb">#N/A</definedName>
    <definedName name="cvvb_5">#N/A</definedName>
    <definedName name="cvvb_6">#N/A</definedName>
    <definedName name="cvvb_7">#N/A</definedName>
    <definedName name="ddddd">#N/A</definedName>
    <definedName name="ddddd_5">#N/A</definedName>
    <definedName name="ddddd_6">#N/A</definedName>
    <definedName name="ddddd_7">#N/A</definedName>
    <definedName name="diety">#N/A</definedName>
    <definedName name="diety_3">#N/A</definedName>
    <definedName name="diety_5">#N/A</definedName>
    <definedName name="diety_6">#N/A</definedName>
    <definedName name="diety_7">#N/A</definedName>
    <definedName name="diety12">#N/A</definedName>
    <definedName name="diety12_3">#N/A</definedName>
    <definedName name="diety12_5">#N/A</definedName>
    <definedName name="diety12_6">#N/A</definedName>
    <definedName name="diety12_7">#N/A</definedName>
    <definedName name="diety18">#N/A</definedName>
    <definedName name="diety18_3">#N/A</definedName>
    <definedName name="diety18_5">#N/A</definedName>
    <definedName name="diety18_6">#N/A</definedName>
    <definedName name="diety18_7">#N/A</definedName>
    <definedName name="dru">#N/A</definedName>
    <definedName name="dru_5">#N/A</definedName>
    <definedName name="dru_6">#N/A</definedName>
    <definedName name="dru_7">#N/A</definedName>
    <definedName name="Excel_BuiltIn__">#N/A</definedName>
    <definedName name="Excel_BuiltIn___3">#N/A</definedName>
    <definedName name="Excel_BuiltIn___5">#N/A</definedName>
    <definedName name="Excel_BuiltIn___6">#N/A</definedName>
    <definedName name="Excel_BuiltIn___7">#N/A</definedName>
    <definedName name="Excel_BuiltIn__FilterDatabase_1">#N/A</definedName>
    <definedName name="Excel_BuiltIn__FilterDatabase_1_1">"$'kvalifikácia družst_'.$#REF!$#REF!:$#REF!$#REF!"</definedName>
    <definedName name="Excel_BuiltIn__FilterDatabase_1_5">#N/A</definedName>
    <definedName name="Excel_BuiltIn__FilterDatabase_1_6">#N/A</definedName>
    <definedName name="Excel_BuiltIn__FilterDatabase_1_7">#N/A</definedName>
    <definedName name="Excel_BuiltIn__FilterDatabase_12">#N/A</definedName>
    <definedName name="Excel_BuiltIn__FilterDatabase_12_11">#N/A</definedName>
    <definedName name="Excel_BuiltIn__FilterDatabase_12_11_3">#N/A</definedName>
    <definedName name="Excel_BuiltIn__FilterDatabase_12_11_6">#N/A</definedName>
    <definedName name="Excel_BuiltIn__FilterDatabase_12_3">#N/A</definedName>
    <definedName name="Excel_BuiltIn__FilterDatabase_12_6">#N/A</definedName>
    <definedName name="Excel_BuiltIn__FilterDatabase_13">#N/A</definedName>
    <definedName name="Excel_BuiltIn__FilterDatabase_13_1">#N/A</definedName>
    <definedName name="Excel_BuiltIn__FilterDatabase_13_1_11">#N/A</definedName>
    <definedName name="Excel_BuiltIn__FilterDatabase_13_1_11_3">#N/A</definedName>
    <definedName name="Excel_BuiltIn__FilterDatabase_13_1_11_5">#N/A</definedName>
    <definedName name="Excel_BuiltIn__FilterDatabase_13_1_11_6">#N/A</definedName>
    <definedName name="Excel_BuiltIn__FilterDatabase_13_1_11_7">#N/A</definedName>
    <definedName name="Excel_BuiltIn__FilterDatabase_13_1_3">#N/A</definedName>
    <definedName name="Excel_BuiltIn__FilterDatabase_13_1_5">#N/A</definedName>
    <definedName name="Excel_BuiltIn__FilterDatabase_13_1_6">#N/A</definedName>
    <definedName name="Excel_BuiltIn__FilterDatabase_13_1_7">#N/A</definedName>
    <definedName name="Excel_BuiltIn__FilterDatabase_13_11">#N/A</definedName>
    <definedName name="Excel_BuiltIn__FilterDatabase_13_11_3">#N/A</definedName>
    <definedName name="Excel_BuiltIn__FilterDatabase_13_11_5">#N/A</definedName>
    <definedName name="Excel_BuiltIn__FilterDatabase_13_11_6">#N/A</definedName>
    <definedName name="Excel_BuiltIn__FilterDatabase_13_11_7">#N/A</definedName>
    <definedName name="Excel_BuiltIn__FilterDatabase_13_3">#N/A</definedName>
    <definedName name="Excel_BuiltIn__FilterDatabase_13_5">#N/A</definedName>
    <definedName name="Excel_BuiltIn__FilterDatabase_13_6">#N/A</definedName>
    <definedName name="Excel_BuiltIn__FilterDatabase_13_7">#N/A</definedName>
    <definedName name="Excel_BuiltIn__FilterDatabase_2">#N/A</definedName>
    <definedName name="Excel_BuiltIn__FilterDatabase_2_11">#N/A</definedName>
    <definedName name="Excel_BuiltIn__FilterDatabase_2_11_3">#N/A</definedName>
    <definedName name="Excel_BuiltIn__FilterDatabase_2_11_5">#N/A</definedName>
    <definedName name="Excel_BuiltIn__FilterDatabase_2_11_6">#N/A</definedName>
    <definedName name="Excel_BuiltIn__FilterDatabase_2_11_7">#N/A</definedName>
    <definedName name="Excel_BuiltIn__FilterDatabase_2_16">#N/A</definedName>
    <definedName name="Excel_BuiltIn__FilterDatabase_2_16_3">#N/A</definedName>
    <definedName name="Excel_BuiltIn__FilterDatabase_2_16_5">#N/A</definedName>
    <definedName name="Excel_BuiltIn__FilterDatabase_2_16_6">#N/A</definedName>
    <definedName name="Excel_BuiltIn__FilterDatabase_2_16_7">#N/A</definedName>
    <definedName name="Excel_BuiltIn__FilterDatabase_2_2">#N/A</definedName>
    <definedName name="Excel_BuiltIn__FilterDatabase_2_2_3">#N/A</definedName>
    <definedName name="Excel_BuiltIn__FilterDatabase_2_2_5">#N/A</definedName>
    <definedName name="Excel_BuiltIn__FilterDatabase_2_2_6">#N/A</definedName>
    <definedName name="Excel_BuiltIn__FilterDatabase_2_2_7">#N/A</definedName>
    <definedName name="Excel_BuiltIn__FilterDatabase_2_3">#N/A</definedName>
    <definedName name="Excel_BuiltIn__FilterDatabase_2_5">#N/A</definedName>
    <definedName name="Excel_BuiltIn__FilterDatabase_2_6">#N/A</definedName>
    <definedName name="Excel_BuiltIn__FilterDatabase_2_7">#N/A</definedName>
    <definedName name="Excel_BuiltIn__FilterDatabase_3">#N/A</definedName>
    <definedName name="Excel_BuiltIn__FilterDatabase_3_1">#N/A</definedName>
    <definedName name="Excel_BuiltIn__FilterDatabase_3_1_3">#N/A</definedName>
    <definedName name="Excel_BuiltIn__FilterDatabase_3_1_5">#N/A</definedName>
    <definedName name="Excel_BuiltIn__FilterDatabase_3_1_6">#N/A</definedName>
    <definedName name="Excel_BuiltIn__FilterDatabase_3_1_7">#N/A</definedName>
    <definedName name="Excel_BuiltIn__FilterDatabase_3_3">#N/A</definedName>
    <definedName name="Excel_BuiltIn__FilterDatabase_3_5">#N/A</definedName>
    <definedName name="Excel_BuiltIn__FilterDatabase_3_6">#N/A</definedName>
    <definedName name="Excel_BuiltIn__FilterDatabase_3_7">#N/A</definedName>
    <definedName name="Excel_BuiltIn__FilterDatabase_7">#N/A</definedName>
    <definedName name="Excel_BuiltIn__FilterDatabase_7_3">#N/A</definedName>
    <definedName name="Excel_BuiltIn__FilterDatabase_7_5">#N/A</definedName>
    <definedName name="Excel_BuiltIn__FilterDatabase_7_6">#N/A</definedName>
    <definedName name="Excel_BuiltIn__FilterDatabase_7_7">#N/A</definedName>
    <definedName name="Excel_builtIn_FiltrerDatabase_4_1">#N/A</definedName>
    <definedName name="Excel_builtIn_FiltrerDatabase_4_1_5">#N/A</definedName>
    <definedName name="Excel_builtIn_FiltrerDatabase_4_1_6">#N/A</definedName>
    <definedName name="Excel_builtIn_FiltrerDatabase_4_1_7">#N/A</definedName>
    <definedName name="Excel_BuiltIn_Print_Area_1">#N/A</definedName>
    <definedName name="Excel_BuiltIn_Print_Area_1_5">#N/A</definedName>
    <definedName name="Excel_BuiltIn_Print_Area_1_6">#N/A</definedName>
    <definedName name="Excel_BuiltIn_Print_Area_1_7">#N/A</definedName>
    <definedName name="Excel_BuiltIn_Print_Area_2">#N/A</definedName>
    <definedName name="Excel_BuiltIn_Print_Area_2_11">#N/A</definedName>
    <definedName name="Excel_BuiltIn_Print_Area_2_11_3">#N/A</definedName>
    <definedName name="Excel_BuiltIn_Print_Area_2_11_5">#N/A</definedName>
    <definedName name="Excel_BuiltIn_Print_Area_2_11_6">#N/A</definedName>
    <definedName name="Excel_BuiltIn_Print_Area_2_11_7">#N/A</definedName>
    <definedName name="Excel_BuiltIn_Print_Area_2_16">#N/A</definedName>
    <definedName name="Excel_BuiltIn_Print_Area_2_16_3">#N/A</definedName>
    <definedName name="Excel_BuiltIn_Print_Area_2_16_5">#N/A</definedName>
    <definedName name="Excel_BuiltIn_Print_Area_2_16_6">#N/A</definedName>
    <definedName name="Excel_BuiltIn_Print_Area_2_16_7">#N/A</definedName>
    <definedName name="Excel_BuiltIn_Print_Area_2_2">#N/A</definedName>
    <definedName name="Excel_BuiltIn_Print_Area_2_2_3">#N/A</definedName>
    <definedName name="Excel_BuiltIn_Print_Area_2_2_5">#N/A</definedName>
    <definedName name="Excel_BuiltIn_Print_Area_2_2_6">#N/A</definedName>
    <definedName name="Excel_BuiltIn_Print_Area_2_2_7">#N/A</definedName>
    <definedName name="Excel_BuiltIn_Print_Area_2_3">#N/A</definedName>
    <definedName name="Excel_BuiltIn_Print_Area_2_5">#N/A</definedName>
    <definedName name="Excel_BuiltIn_Print_Area_2_6">#N/A</definedName>
    <definedName name="Excel_BuiltIn_Print_Area_2_7">#N/A</definedName>
    <definedName name="Excel_BuiltIn_Print_Area_4">#N/A</definedName>
    <definedName name="Excel_BuiltIn_Print_Area_4_11">#N/A</definedName>
    <definedName name="Excel_BuiltIn_Print_Area_4_11_3">#N/A</definedName>
    <definedName name="Excel_BuiltIn_Print_Area_4_11_5">#N/A</definedName>
    <definedName name="Excel_BuiltIn_Print_Area_4_11_6">#N/A</definedName>
    <definedName name="Excel_BuiltIn_Print_Area_4_11_7">#N/A</definedName>
    <definedName name="Excel_BuiltIn_Print_Area_4_16">#N/A</definedName>
    <definedName name="Excel_BuiltIn_Print_Area_4_16_3">#N/A</definedName>
    <definedName name="Excel_BuiltIn_Print_Area_4_16_5">#N/A</definedName>
    <definedName name="Excel_BuiltIn_Print_Area_4_16_6">#N/A</definedName>
    <definedName name="Excel_BuiltIn_Print_Area_4_16_7">#N/A</definedName>
    <definedName name="Excel_BuiltIn_Print_Area_4_2">#N/A</definedName>
    <definedName name="Excel_BuiltIn_Print_Area_4_2_3">#N/A</definedName>
    <definedName name="Excel_BuiltIn_Print_Area_4_2_5">#N/A</definedName>
    <definedName name="Excel_BuiltIn_Print_Area_4_2_6">#N/A</definedName>
    <definedName name="Excel_BuiltIn_Print_Area_4_2_7">#N/A</definedName>
    <definedName name="Excel_BuiltIn_Print_Area_4_3">#N/A</definedName>
    <definedName name="Excel_BuiltIn_Print_Area_4_5">#N/A</definedName>
    <definedName name="Excel_BuiltIn_Print_Area_4_6">#N/A</definedName>
    <definedName name="Excel_BuiltIn_Print_Area_4_7">#N/A</definedName>
    <definedName name="extraliga3">#N/A</definedName>
    <definedName name="extraliga3_5">#N/A</definedName>
    <definedName name="extraliga3_6">#N/A</definedName>
    <definedName name="extraliga3_7">#N/A</definedName>
    <definedName name="faaf">#N/A</definedName>
    <definedName name="faaf_5">#N/A</definedName>
    <definedName name="faaf_6">#N/A</definedName>
    <definedName name="faaf_7">#N/A</definedName>
    <definedName name="ff">#N/A</definedName>
    <definedName name="ff_5">#N/A</definedName>
    <definedName name="ff_6">#N/A</definedName>
    <definedName name="ff_7">#N/A</definedName>
    <definedName name="fg">#N/A</definedName>
    <definedName name="fg_5">#N/A</definedName>
    <definedName name="fg_6">#N/A</definedName>
    <definedName name="fg_7">#N/A</definedName>
    <definedName name="gh">#N/A</definedName>
    <definedName name="gh_3">#N/A</definedName>
    <definedName name="gh_5">#N/A</definedName>
    <definedName name="gh_6">#N/A</definedName>
    <definedName name="gh_7">#N/A</definedName>
    <definedName name="ghj">#N/A</definedName>
    <definedName name="ghj_5">#N/A</definedName>
    <definedName name="ghj_6">#N/A</definedName>
    <definedName name="ghj_7">#N/A</definedName>
    <definedName name="hzt">#N/A</definedName>
    <definedName name="hzt_5">#N/A</definedName>
    <definedName name="hzt_6">#N/A</definedName>
    <definedName name="hzt_7">#N/A</definedName>
    <definedName name="kos">#N/A</definedName>
    <definedName name="kos_5">#N/A</definedName>
    <definedName name="kos_6">#N/A</definedName>
    <definedName name="kos_7">#N/A</definedName>
    <definedName name="lalalala">#N/A</definedName>
    <definedName name="lalalala_5">#N/A</definedName>
    <definedName name="lalalala_6">#N/A</definedName>
    <definedName name="lalalala_7">#N/A</definedName>
    <definedName name="lalalalalalaal">#N/A</definedName>
    <definedName name="lalalalalalaal_5">#N/A</definedName>
    <definedName name="lalalalalalaal_6">#N/A</definedName>
    <definedName name="lalalalalalaal_7">#N/A</definedName>
    <definedName name="liga008">#N/A</definedName>
    <definedName name="liga008_5">#N/A</definedName>
    <definedName name="liga008_6">#N/A</definedName>
    <definedName name="liga008_7">#N/A</definedName>
    <definedName name="lkj">#N/A</definedName>
    <definedName name="lkj_5">#N/A</definedName>
    <definedName name="lkj_6">#N/A</definedName>
    <definedName name="lkj_7">#N/A</definedName>
    <definedName name="ľľ">#N/A</definedName>
    <definedName name="ľľ_5">#N/A</definedName>
    <definedName name="ľľ_6">#N/A</definedName>
    <definedName name="ľľ_7">#N/A</definedName>
    <definedName name="mke">#N/A</definedName>
    <definedName name="mke_5">#N/A</definedName>
    <definedName name="mke_6">#N/A</definedName>
    <definedName name="mke_7">#N/A</definedName>
    <definedName name="mko">#N/A</definedName>
    <definedName name="mko_5">#N/A</definedName>
    <definedName name="mko_6">#N/A</definedName>
    <definedName name="mko_7">#N/A</definedName>
    <definedName name="mlko">#N/A</definedName>
    <definedName name="mlko_5">#N/A</definedName>
    <definedName name="mlko_6">#N/A</definedName>
    <definedName name="mlko_7">#N/A</definedName>
    <definedName name="mys">#N/A</definedName>
    <definedName name="mys_5">#N/A</definedName>
    <definedName name="mys_6">#N/A</definedName>
    <definedName name="mys_7">#N/A</definedName>
    <definedName name="NHZ">#N/A</definedName>
    <definedName name="NHZ_5">#N/A</definedName>
    <definedName name="NHZ_6">#N/A</definedName>
    <definedName name="NHZ_7">#N/A</definedName>
    <definedName name="njhuztgbhz">#N/A</definedName>
    <definedName name="njhuztgbhz_5">#N/A</definedName>
    <definedName name="njhuztgbhz_6">#N/A</definedName>
    <definedName name="njhuztgbhz_7">#N/A</definedName>
    <definedName name="nmvxyfva">#N/A</definedName>
    <definedName name="nmvxyfva_5">#N/A</definedName>
    <definedName name="nmvxyfva_6">#N/A</definedName>
    <definedName name="nmvxyfva_7">#N/A</definedName>
    <definedName name="poradie">#N/A</definedName>
    <definedName name="poradie_5">#N/A</definedName>
    <definedName name="poradie_6">#N/A</definedName>
    <definedName name="poradie_7">#N/A</definedName>
    <definedName name="pppppp">#N/A</definedName>
    <definedName name="pppppp_5">#N/A</definedName>
    <definedName name="pppppp_6">#N/A</definedName>
    <definedName name="pppppp_7">#N/A</definedName>
    <definedName name="pqpqpqpq">#N/A</definedName>
    <definedName name="pqpqpqpq_5">#N/A</definedName>
    <definedName name="pqpqpqpq_6">#N/A</definedName>
    <definedName name="pqpqpqpq_7">#N/A</definedName>
    <definedName name="q">#N/A</definedName>
    <definedName name="q_5">#N/A</definedName>
    <definedName name="q_6">#N/A</definedName>
    <definedName name="q_7">#N/A</definedName>
    <definedName name="qqqqqq">#N/A</definedName>
    <definedName name="qqqqqq_5">#N/A</definedName>
    <definedName name="qqqqqq_6">#N/A</definedName>
    <definedName name="qqqqqq_7">#N/A</definedName>
    <definedName name="QWER">#N/A</definedName>
    <definedName name="QWER_5">#N/A</definedName>
    <definedName name="QWER_6">#N/A</definedName>
    <definedName name="QWER_7">#N/A</definedName>
    <definedName name="rad">#N/A</definedName>
    <definedName name="rad_3">#N/A</definedName>
    <definedName name="rad_5">#N/A</definedName>
    <definedName name="rad_6">#N/A</definedName>
    <definedName name="rad_7">#N/A</definedName>
    <definedName name="rbk">#N/A</definedName>
    <definedName name="rbk_5">#N/A</definedName>
    <definedName name="rbk_6">#N/A</definedName>
    <definedName name="rbk_7">#N/A</definedName>
    <definedName name="sd">#N/A</definedName>
    <definedName name="sd_5">#N/A</definedName>
    <definedName name="sd_6">#N/A</definedName>
    <definedName name="sd_7">#N/A</definedName>
    <definedName name="ss">#N/A</definedName>
    <definedName name="ss_5">#N/A</definedName>
    <definedName name="ss_6">#N/A</definedName>
    <definedName name="ss_7">#N/A</definedName>
    <definedName name="sssss">#N/A</definedName>
    <definedName name="sssss_5">#N/A</definedName>
    <definedName name="sssss_7">#N/A</definedName>
    <definedName name="šč">#N/A</definedName>
    <definedName name="šč_3">#N/A</definedName>
    <definedName name="šč_5">#N/A</definedName>
    <definedName name="šč_6">#N/A</definedName>
    <definedName name="šč_7">#N/A</definedName>
    <definedName name="tz">#N/A</definedName>
    <definedName name="tz_3">#N/A</definedName>
    <definedName name="tz_5">#N/A</definedName>
    <definedName name="tz_6">#N/A</definedName>
    <definedName name="tz_7">#N/A</definedName>
    <definedName name="vv">#N/A</definedName>
    <definedName name="vv_5">#N/A</definedName>
    <definedName name="vv_6">#N/A</definedName>
    <definedName name="vv_7">#N/A</definedName>
    <definedName name="wdrtzh">#N/A</definedName>
    <definedName name="wdrtzh_5">#N/A</definedName>
    <definedName name="wdrtzh_6">#N/A</definedName>
    <definedName name="wdrtzh_7">#N/A</definedName>
    <definedName name="wee">#N/A</definedName>
    <definedName name="wee_5">#N/A</definedName>
    <definedName name="wee_6">#N/A</definedName>
    <definedName name="wee_7">#N/A</definedName>
    <definedName name="werrttz">#N/A</definedName>
    <definedName name="werrttz_5">#N/A</definedName>
    <definedName name="werrttz_6">#N/A</definedName>
    <definedName name="werrttz_7">#N/A</definedName>
    <definedName name="wert">#N/A</definedName>
    <definedName name="wert_5">#N/A</definedName>
    <definedName name="wert_6">#N/A</definedName>
    <definedName name="wert_7">#N/A</definedName>
    <definedName name="ww">#N/A</definedName>
    <definedName name="ww_5">#N/A</definedName>
    <definedName name="ww_6">#N/A</definedName>
    <definedName name="ww_7">#N/A</definedName>
    <definedName name="wwww">#N/A</definedName>
    <definedName name="wwww_5">#N/A</definedName>
    <definedName name="wwww_6">#N/A</definedName>
    <definedName name="wwww_7">#N/A</definedName>
    <definedName name="yx">#N/A</definedName>
    <definedName name="yx_5">#N/A</definedName>
    <definedName name="yx_6">#N/A</definedName>
    <definedName name="yx_7">#N/A</definedName>
    <definedName name="yxdrfvbgt">#N/A</definedName>
    <definedName name="yxdrfvbgt_5">#N/A</definedName>
    <definedName name="yxdrfvbgt_6">#N/A</definedName>
    <definedName name="yxdrfvbgt_7">#N/A</definedName>
    <definedName name="yxxy">#N/A</definedName>
    <definedName name="yxxy_5">#N/A</definedName>
    <definedName name="yxxy_6">#N/A</definedName>
    <definedName name="yxxy_7">#N/A</definedName>
  </definedNames>
  <calcPr calcId="145621" iterateDelta="1E-4"/>
</workbook>
</file>

<file path=xl/calcChain.xml><?xml version="1.0" encoding="utf-8"?>
<calcChain xmlns="http://schemas.openxmlformats.org/spreadsheetml/2006/main">
  <c r="M27" i="1" l="1"/>
  <c r="L27" i="1"/>
  <c r="N27" i="1" s="1"/>
  <c r="O27" i="1" s="1"/>
  <c r="M26" i="1"/>
  <c r="L26" i="1"/>
  <c r="N26" i="1" s="1"/>
  <c r="O26" i="1" s="1"/>
  <c r="M25" i="1"/>
  <c r="L25" i="1"/>
  <c r="N25" i="1" s="1"/>
  <c r="O25" i="1" s="1"/>
  <c r="M23" i="1"/>
  <c r="L23" i="1"/>
  <c r="M22" i="1"/>
  <c r="L22" i="1"/>
  <c r="M21" i="1"/>
  <c r="L21" i="1"/>
  <c r="M19" i="1"/>
  <c r="L19" i="1"/>
  <c r="M18" i="1"/>
  <c r="L18" i="1"/>
  <c r="M17" i="1"/>
  <c r="L17" i="1"/>
  <c r="M15" i="1"/>
  <c r="L15" i="1"/>
  <c r="M14" i="1"/>
  <c r="L14" i="1"/>
  <c r="M13" i="1"/>
  <c r="L13" i="1"/>
  <c r="M11" i="1"/>
  <c r="L11" i="1"/>
  <c r="M10" i="1"/>
  <c r="L10" i="1"/>
  <c r="M9" i="1"/>
  <c r="L9" i="1"/>
  <c r="M7" i="1"/>
  <c r="L7" i="1"/>
  <c r="M6" i="1"/>
  <c r="L6" i="1"/>
  <c r="M5" i="1"/>
  <c r="L5" i="1"/>
  <c r="N21" i="1" l="1"/>
  <c r="O21" i="1" s="1"/>
  <c r="N22" i="1"/>
  <c r="O22" i="1" s="1"/>
  <c r="N23" i="1"/>
  <c r="O23" i="1" s="1"/>
  <c r="O28" i="1"/>
  <c r="N17" i="1"/>
  <c r="O17" i="1" s="1"/>
  <c r="N18" i="1"/>
  <c r="O18" i="1" s="1"/>
  <c r="N19" i="1"/>
  <c r="O19" i="1" s="1"/>
  <c r="N13" i="1"/>
  <c r="O13" i="1" s="1"/>
  <c r="N14" i="1"/>
  <c r="O14" i="1" s="1"/>
  <c r="N15" i="1"/>
  <c r="O15" i="1" s="1"/>
  <c r="N9" i="1"/>
  <c r="O9" i="1" s="1"/>
  <c r="N10" i="1"/>
  <c r="O10" i="1" s="1"/>
  <c r="N11" i="1"/>
  <c r="O11" i="1" s="1"/>
  <c r="N5" i="1"/>
  <c r="O5" i="1" s="1"/>
  <c r="N6" i="1"/>
  <c r="O6" i="1" s="1"/>
  <c r="N7" i="1"/>
  <c r="O7" i="1" s="1"/>
  <c r="M45" i="11"/>
  <c r="L45" i="11"/>
  <c r="L21" i="11"/>
  <c r="M21" i="11"/>
  <c r="M51" i="11"/>
  <c r="M35" i="11"/>
  <c r="L35" i="11"/>
  <c r="N35" i="11" s="1"/>
  <c r="O35" i="11" s="1"/>
  <c r="M50" i="11"/>
  <c r="L50" i="11"/>
  <c r="M48" i="11"/>
  <c r="L48" i="11"/>
  <c r="M49" i="11"/>
  <c r="L49" i="11"/>
  <c r="M52" i="11"/>
  <c r="L52" i="11"/>
  <c r="M53" i="11"/>
  <c r="L53" i="11"/>
  <c r="L51" i="11"/>
  <c r="M32" i="11"/>
  <c r="L32" i="11"/>
  <c r="M37" i="11"/>
  <c r="L37" i="11"/>
  <c r="M34" i="11"/>
  <c r="L34" i="11"/>
  <c r="M31" i="11"/>
  <c r="N31" i="11" s="1"/>
  <c r="L31" i="11"/>
  <c r="M46" i="11"/>
  <c r="L46" i="11"/>
  <c r="M40" i="11"/>
  <c r="L40" i="11"/>
  <c r="M42" i="11"/>
  <c r="L42" i="11"/>
  <c r="M44" i="11"/>
  <c r="L44" i="11"/>
  <c r="M43" i="11"/>
  <c r="L43" i="11"/>
  <c r="M41" i="11"/>
  <c r="L41" i="11"/>
  <c r="M30" i="11"/>
  <c r="L30" i="11"/>
  <c r="M33" i="11"/>
  <c r="L33" i="11"/>
  <c r="M36" i="11"/>
  <c r="L36" i="11"/>
  <c r="M38" i="11"/>
  <c r="L38" i="11"/>
  <c r="M26" i="11"/>
  <c r="L26" i="11"/>
  <c r="M27" i="11"/>
  <c r="L27" i="11"/>
  <c r="M25" i="11"/>
  <c r="L25" i="11"/>
  <c r="M28" i="11"/>
  <c r="L28" i="11"/>
  <c r="M22" i="11"/>
  <c r="L22" i="11"/>
  <c r="M20" i="11"/>
  <c r="L20" i="11"/>
  <c r="M23" i="11"/>
  <c r="L23" i="11"/>
  <c r="M19" i="11"/>
  <c r="L19" i="11"/>
  <c r="M16" i="11"/>
  <c r="L16" i="11"/>
  <c r="M14" i="11"/>
  <c r="L14" i="11"/>
  <c r="M15" i="11"/>
  <c r="L15" i="11"/>
  <c r="M17" i="11"/>
  <c r="L17" i="11"/>
  <c r="M12" i="11"/>
  <c r="L12" i="11"/>
  <c r="O24" i="1" l="1"/>
  <c r="O20" i="1"/>
  <c r="O16" i="1"/>
  <c r="O12" i="1"/>
  <c r="O8" i="1"/>
  <c r="N45" i="11"/>
  <c r="O45" i="11" s="1"/>
  <c r="N21" i="11"/>
  <c r="O21" i="11" s="1"/>
  <c r="O31" i="11"/>
  <c r="N34" i="11"/>
  <c r="O34" i="11" s="1"/>
  <c r="N37" i="11"/>
  <c r="O37" i="11" s="1"/>
  <c r="N53" i="11"/>
  <c r="O53" i="11" s="1"/>
  <c r="N50" i="11"/>
  <c r="O50" i="11" s="1"/>
  <c r="N48" i="11"/>
  <c r="O48" i="11" s="1"/>
  <c r="N49" i="11"/>
  <c r="O49" i="11" s="1"/>
  <c r="N52" i="11"/>
  <c r="O52" i="11" s="1"/>
  <c r="N51" i="11"/>
  <c r="O51" i="11" s="1"/>
  <c r="N46" i="11"/>
  <c r="O46" i="11" s="1"/>
  <c r="N42" i="11"/>
  <c r="O42" i="11" s="1"/>
  <c r="N43" i="11"/>
  <c r="O43" i="11" s="1"/>
  <c r="N23" i="11"/>
  <c r="O23" i="11" s="1"/>
  <c r="N20" i="11"/>
  <c r="O20" i="11" s="1"/>
  <c r="N32" i="11"/>
  <c r="O32" i="11" s="1"/>
  <c r="N26" i="11"/>
  <c r="O26" i="11" s="1"/>
  <c r="N14" i="11"/>
  <c r="O14" i="11" s="1"/>
  <c r="N16" i="11"/>
  <c r="O16" i="11" s="1"/>
  <c r="N22" i="11"/>
  <c r="O22" i="11" s="1"/>
  <c r="N28" i="11"/>
  <c r="O28" i="11" s="1"/>
  <c r="N25" i="11"/>
  <c r="O25" i="11" s="1"/>
  <c r="N27" i="11"/>
  <c r="O27" i="11" s="1"/>
  <c r="N38" i="11"/>
  <c r="O38" i="11" s="1"/>
  <c r="N33" i="11"/>
  <c r="O33" i="11" s="1"/>
  <c r="N41" i="11"/>
  <c r="O41" i="11" s="1"/>
  <c r="N44" i="11"/>
  <c r="O44" i="11" s="1"/>
  <c r="N40" i="11"/>
  <c r="O40" i="11" s="1"/>
  <c r="N30" i="11"/>
  <c r="O30" i="11" s="1"/>
  <c r="N12" i="11"/>
  <c r="O12" i="11" s="1"/>
  <c r="N15" i="11"/>
  <c r="O15" i="11" s="1"/>
  <c r="N17" i="11"/>
  <c r="O17" i="11" s="1"/>
  <c r="N19" i="11"/>
  <c r="O19" i="11" s="1"/>
  <c r="N36" i="11"/>
  <c r="O36" i="11" s="1"/>
  <c r="M24" i="10"/>
  <c r="L24" i="10"/>
  <c r="L21" i="10"/>
  <c r="L10" i="11"/>
  <c r="M10" i="11"/>
  <c r="L9" i="11"/>
  <c r="M9" i="11"/>
  <c r="L7" i="11"/>
  <c r="M7" i="11"/>
  <c r="L5" i="11"/>
  <c r="M5" i="11"/>
  <c r="L22" i="10"/>
  <c r="M22" i="10"/>
  <c r="L20" i="10"/>
  <c r="M20" i="10"/>
  <c r="M21" i="10"/>
  <c r="L18" i="10"/>
  <c r="M18" i="10"/>
  <c r="L15" i="10"/>
  <c r="M15" i="10"/>
  <c r="L7" i="10"/>
  <c r="M7" i="10"/>
  <c r="L14" i="10"/>
  <c r="M14" i="10"/>
  <c r="L13" i="10"/>
  <c r="M13" i="10"/>
  <c r="L16" i="10"/>
  <c r="M16" i="10"/>
  <c r="L10" i="10"/>
  <c r="M10" i="10"/>
  <c r="L11" i="10"/>
  <c r="M11" i="10"/>
  <c r="L9" i="10"/>
  <c r="M9" i="10"/>
  <c r="L6" i="10"/>
  <c r="M6" i="10"/>
  <c r="L5" i="10"/>
  <c r="M5" i="10"/>
  <c r="N21" i="10" l="1"/>
  <c r="O21" i="10" s="1"/>
  <c r="N15" i="10"/>
  <c r="O15" i="10" s="1"/>
  <c r="N5" i="11"/>
  <c r="O5" i="11" s="1"/>
  <c r="N10" i="11"/>
  <c r="O10" i="11" s="1"/>
  <c r="N9" i="11"/>
  <c r="O9" i="11" s="1"/>
  <c r="N10" i="10"/>
  <c r="O10" i="10" s="1"/>
  <c r="N7" i="10"/>
  <c r="O7" i="10" s="1"/>
  <c r="N20" i="10"/>
  <c r="O20" i="10" s="1"/>
  <c r="N22" i="10"/>
  <c r="O22" i="10" s="1"/>
  <c r="N24" i="10"/>
  <c r="O24" i="10" s="1"/>
  <c r="N11" i="10"/>
  <c r="O11" i="10" s="1"/>
  <c r="N13" i="10"/>
  <c r="O13" i="10" s="1"/>
  <c r="N14" i="10"/>
  <c r="O14" i="10" s="1"/>
  <c r="N5" i="10"/>
  <c r="O5" i="10" s="1"/>
  <c r="N16" i="10"/>
  <c r="O16" i="10" s="1"/>
  <c r="N7" i="11"/>
  <c r="O7" i="11" s="1"/>
  <c r="N18" i="10"/>
  <c r="O18" i="10" s="1"/>
  <c r="N9" i="10"/>
  <c r="O9" i="10" s="1"/>
  <c r="N6" i="10"/>
  <c r="O6" i="10" s="1"/>
</calcChain>
</file>

<file path=xl/sharedStrings.xml><?xml version="1.0" encoding="utf-8"?>
<sst xmlns="http://schemas.openxmlformats.org/spreadsheetml/2006/main" count="363" uniqueCount="159">
  <si>
    <t>Por.</t>
  </si>
  <si>
    <t>Meno</t>
  </si>
  <si>
    <t>Dátum nar.</t>
  </si>
  <si>
    <t>Klub</t>
  </si>
  <si>
    <t>Tel. hm.</t>
  </si>
  <si>
    <t>Trh</t>
  </si>
  <si>
    <t>Nadhod</t>
  </si>
  <si>
    <t>TRH</t>
  </si>
  <si>
    <t>NADHOD</t>
  </si>
  <si>
    <t>DVOJBOJ</t>
  </si>
  <si>
    <t>Sinclair</t>
  </si>
  <si>
    <t>1.</t>
  </si>
  <si>
    <t>2.</t>
  </si>
  <si>
    <t>3.</t>
  </si>
  <si>
    <t>4.</t>
  </si>
  <si>
    <t>5.</t>
  </si>
  <si>
    <t>6.</t>
  </si>
  <si>
    <t>Do 36kg</t>
  </si>
  <si>
    <t>Do 40kg</t>
  </si>
  <si>
    <t>Do 45kg</t>
  </si>
  <si>
    <t>Do 50kg</t>
  </si>
  <si>
    <t>Do 56kg</t>
  </si>
  <si>
    <t>Nad 69kg</t>
  </si>
  <si>
    <t>Plus 56kg</t>
  </si>
  <si>
    <t xml:space="preserve">Ondrej Sedláček </t>
  </si>
  <si>
    <t>ROT</t>
  </si>
  <si>
    <t xml:space="preserve">Štefan Gabčo </t>
  </si>
  <si>
    <t xml:space="preserve">Denis Jankovic </t>
  </si>
  <si>
    <t xml:space="preserve">Lukáś Gonda </t>
  </si>
  <si>
    <t xml:space="preserve">Marián Poláček </t>
  </si>
  <si>
    <t>KNK</t>
  </si>
  <si>
    <t>Marek Krištof</t>
  </si>
  <si>
    <t xml:space="preserve">Vladimír Macura </t>
  </si>
  <si>
    <t>Adam Benka</t>
  </si>
  <si>
    <t>PNM</t>
  </si>
  <si>
    <t>David Lukáč</t>
  </si>
  <si>
    <t xml:space="preserve">Matej Bednár </t>
  </si>
  <si>
    <t xml:space="preserve">Martin Mikuš </t>
  </si>
  <si>
    <t>2</t>
  </si>
  <si>
    <t>3</t>
  </si>
  <si>
    <t>4</t>
  </si>
  <si>
    <t>5</t>
  </si>
  <si>
    <t>6</t>
  </si>
  <si>
    <t>7</t>
  </si>
  <si>
    <t>8</t>
  </si>
  <si>
    <t>9</t>
  </si>
  <si>
    <t>Ján Bubla</t>
  </si>
  <si>
    <t>Do 40 kg</t>
  </si>
  <si>
    <t>do 69kg</t>
  </si>
  <si>
    <t>do 62kg</t>
  </si>
  <si>
    <t>do 56kg</t>
  </si>
  <si>
    <t>do 50kg</t>
  </si>
  <si>
    <t>do 45kg</t>
  </si>
  <si>
    <t>Do 33 kg</t>
  </si>
  <si>
    <t>dievčatá</t>
  </si>
  <si>
    <t>MOL</t>
  </si>
  <si>
    <t>Michal Rehák</t>
  </si>
  <si>
    <t>Lukáš Černý</t>
  </si>
  <si>
    <t>SRB</t>
  </si>
  <si>
    <t>Peter Buschbacher</t>
  </si>
  <si>
    <t>Kočibal Ján</t>
  </si>
  <si>
    <t>HUR</t>
  </si>
  <si>
    <t>Matej Moskál</t>
  </si>
  <si>
    <t>HS</t>
  </si>
  <si>
    <t>Štepán Zbořil</t>
  </si>
  <si>
    <t>Petr Kmeťo</t>
  </si>
  <si>
    <t>Martin Štreichl</t>
  </si>
  <si>
    <t>František Polák</t>
  </si>
  <si>
    <t>Vladimír Škapec</t>
  </si>
  <si>
    <t>BOB</t>
  </si>
  <si>
    <t xml:space="preserve">Tomáš Romaňák </t>
  </si>
  <si>
    <t xml:space="preserve">Patrik Kačeriak </t>
  </si>
  <si>
    <t xml:space="preserve">Patrik Broda </t>
  </si>
  <si>
    <t>Denis Glogar</t>
  </si>
  <si>
    <t xml:space="preserve">Samuel Paulus </t>
  </si>
  <si>
    <t xml:space="preserve">Adam Jesenský </t>
  </si>
  <si>
    <t xml:space="preserve">Marek Mečár </t>
  </si>
  <si>
    <t xml:space="preserve">Lukáš Meliš </t>
  </si>
  <si>
    <t xml:space="preserve">Pavol Krempaský </t>
  </si>
  <si>
    <t>MKE</t>
  </si>
  <si>
    <t xml:space="preserve">Dominik Krajčovic </t>
  </si>
  <si>
    <t xml:space="preserve">Matej Kubák </t>
  </si>
  <si>
    <t xml:space="preserve">Patrik Nedbal </t>
  </si>
  <si>
    <t xml:space="preserve">Dominik Markus Daniel </t>
  </si>
  <si>
    <t xml:space="preserve">Jakub Kosterec </t>
  </si>
  <si>
    <t xml:space="preserve">Martin Tarhaj </t>
  </si>
  <si>
    <t>HLO</t>
  </si>
  <si>
    <t xml:space="preserve">Markéta Bijoková </t>
  </si>
  <si>
    <t xml:space="preserve">Miriam Skovajsová </t>
  </si>
  <si>
    <t xml:space="preserve">Laura Mikušová </t>
  </si>
  <si>
    <t xml:space="preserve">Eliška Fernezová </t>
  </si>
  <si>
    <t xml:space="preserve">Nikola Seničová </t>
  </si>
  <si>
    <t>Dorast</t>
  </si>
  <si>
    <t xml:space="preserve">Mikuláš Mikula </t>
  </si>
  <si>
    <t xml:space="preserve">Vladimír Hlbocký </t>
  </si>
  <si>
    <t>DTN</t>
  </si>
  <si>
    <t xml:space="preserve">Ivan Hlbocký </t>
  </si>
  <si>
    <t>Lukáš Zátorsky</t>
  </si>
  <si>
    <t xml:space="preserve">Matej Poštek </t>
  </si>
  <si>
    <t xml:space="preserve">Ondrej Hrušovský </t>
  </si>
  <si>
    <t>Trestyánsky Nándor</t>
  </si>
  <si>
    <t xml:space="preserve">Sabina Satlerová </t>
  </si>
  <si>
    <t>Jakub Hromjak</t>
  </si>
  <si>
    <t>23n</t>
  </si>
  <si>
    <t>35n</t>
  </si>
  <si>
    <t>56n</t>
  </si>
  <si>
    <t>--</t>
  </si>
  <si>
    <t>26n</t>
  </si>
  <si>
    <t>52n</t>
  </si>
  <si>
    <t>58n</t>
  </si>
  <si>
    <t>81n</t>
  </si>
  <si>
    <t>28n</t>
  </si>
  <si>
    <t>30n</t>
  </si>
  <si>
    <t>37n</t>
  </si>
  <si>
    <t>45n</t>
  </si>
  <si>
    <t>50n</t>
  </si>
  <si>
    <t>51n</t>
  </si>
  <si>
    <t>55n</t>
  </si>
  <si>
    <t>57n</t>
  </si>
  <si>
    <t>63n</t>
  </si>
  <si>
    <t>Dominika Brodová</t>
  </si>
  <si>
    <t>31n</t>
  </si>
  <si>
    <t>78n</t>
  </si>
  <si>
    <t>60n</t>
  </si>
  <si>
    <t>64n</t>
  </si>
  <si>
    <t>70n</t>
  </si>
  <si>
    <t>85n</t>
  </si>
  <si>
    <t>88n</t>
  </si>
  <si>
    <t>40n</t>
  </si>
  <si>
    <t>47n</t>
  </si>
  <si>
    <t>53n</t>
  </si>
  <si>
    <t>74n</t>
  </si>
  <si>
    <t>75n</t>
  </si>
  <si>
    <t>82n</t>
  </si>
  <si>
    <t>105n</t>
  </si>
  <si>
    <t>80n</t>
  </si>
  <si>
    <t>66n</t>
  </si>
  <si>
    <t>110n</t>
  </si>
  <si>
    <t>115n</t>
  </si>
  <si>
    <t>n</t>
  </si>
  <si>
    <t>95n</t>
  </si>
  <si>
    <t xml:space="preserve">Marek Barčák </t>
  </si>
  <si>
    <t>33n</t>
  </si>
  <si>
    <t>29n</t>
  </si>
  <si>
    <t xml:space="preserve">Dnieneš Patrik </t>
  </si>
  <si>
    <t xml:space="preserve">Peter Bomba </t>
  </si>
  <si>
    <t>39n</t>
  </si>
  <si>
    <t>36n</t>
  </si>
  <si>
    <t>25n</t>
  </si>
  <si>
    <t>Horní Suchá</t>
  </si>
  <si>
    <t xml:space="preserve">Krásno nad Kysucou </t>
  </si>
  <si>
    <t xml:space="preserve">Nové Mesto nad Váhom </t>
  </si>
  <si>
    <t xml:space="preserve">Košice </t>
  </si>
  <si>
    <t xml:space="preserve">Bobrov </t>
  </si>
  <si>
    <t>Rotava</t>
  </si>
  <si>
    <t>NM</t>
  </si>
  <si>
    <t>4 ročník Memoriál Ondreja  Hekela</t>
  </si>
  <si>
    <t>4 ročník Memoriál Ondreja Hekela</t>
  </si>
  <si>
    <t xml:space="preserve">4.  ročník Memoriál Ondreja Hekela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</si>
</sst>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#,##0&quot; Kč &quot;;\-#,##0&quot; Kč &quot;;&quot; - Kč &quot;;@\ "/>
    <numFmt numFmtId="165" formatCode="#,##0&quot; Sk&quot;;\-#,##0&quot; Sk&quot;"/>
    <numFmt numFmtId="166" formatCode="mmmm\ d&quot;, &quot;yyyy"/>
    <numFmt numFmtId="167" formatCode="0.0000"/>
  </numFmts>
  <fonts count="35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vinion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vinion"/>
    </font>
    <font>
      <b/>
      <sz val="12"/>
      <name val="Avinion"/>
    </font>
    <font>
      <b/>
      <sz val="11"/>
      <color indexed="62"/>
      <name val="Calibri"/>
      <family val="2"/>
    </font>
    <font>
      <u/>
      <sz val="10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indexed="20"/>
      <name val="Arial CE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4"/>
        <bgColor indexed="4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3">
    <xf numFmtId="0" fontId="0" fillId="0" borderId="0"/>
    <xf numFmtId="0" fontId="1" fillId="0" borderId="0">
      <alignment horizontal="center"/>
    </xf>
    <xf numFmtId="164" fontId="2" fillId="0" borderId="0"/>
    <xf numFmtId="0" fontId="3" fillId="2" borderId="0"/>
    <xf numFmtId="0" fontId="3" fillId="3" borderId="0"/>
    <xf numFmtId="0" fontId="3" fillId="4" borderId="0"/>
    <xf numFmtId="0" fontId="3" fillId="2" borderId="0"/>
    <xf numFmtId="0" fontId="3" fillId="2" borderId="0"/>
    <xf numFmtId="0" fontId="3" fillId="3" borderId="0"/>
    <xf numFmtId="0" fontId="3" fillId="5" borderId="0"/>
    <xf numFmtId="0" fontId="3" fillId="6" borderId="0"/>
    <xf numFmtId="0" fontId="3" fillId="7" borderId="0"/>
    <xf numFmtId="0" fontId="3" fillId="5" borderId="0"/>
    <xf numFmtId="0" fontId="3" fillId="8" borderId="0"/>
    <xf numFmtId="0" fontId="3" fillId="3" borderId="0"/>
    <xf numFmtId="0" fontId="4" fillId="9" borderId="0"/>
    <xf numFmtId="0" fontId="4" fillId="6" borderId="0"/>
    <xf numFmtId="0" fontId="4" fillId="7" borderId="0"/>
    <xf numFmtId="0" fontId="4" fillId="10" borderId="0"/>
    <xf numFmtId="0" fontId="4" fillId="9" borderId="0"/>
    <xf numFmtId="0" fontId="4" fillId="3" borderId="0"/>
    <xf numFmtId="0" fontId="4" fillId="9" borderId="0"/>
    <xf numFmtId="0" fontId="4" fillId="11" borderId="0"/>
    <xf numFmtId="0" fontId="4" fillId="12" borderId="0"/>
    <xf numFmtId="0" fontId="4" fillId="13" borderId="0"/>
    <xf numFmtId="0" fontId="4" fillId="9" borderId="0"/>
    <xf numFmtId="0" fontId="4" fillId="14" borderId="0"/>
    <xf numFmtId="0" fontId="5" fillId="15" borderId="0"/>
    <xf numFmtId="0" fontId="6" fillId="2" borderId="1"/>
    <xf numFmtId="3" fontId="7" fillId="0" borderId="0"/>
    <xf numFmtId="165" fontId="7" fillId="0" borderId="0"/>
    <xf numFmtId="166" fontId="7" fillId="0" borderId="0"/>
    <xf numFmtId="0" fontId="3" fillId="0" borderId="0"/>
    <xf numFmtId="0" fontId="8" fillId="0" borderId="0"/>
    <xf numFmtId="2" fontId="7" fillId="0" borderId="0"/>
    <xf numFmtId="0" fontId="9" fillId="16" borderId="0"/>
    <xf numFmtId="0" fontId="10" fillId="0" borderId="0"/>
    <xf numFmtId="0" fontId="11" fillId="0" borderId="0"/>
    <xf numFmtId="0" fontId="12" fillId="0" borderId="2"/>
    <xf numFmtId="0" fontId="12" fillId="0" borderId="0"/>
    <xf numFmtId="0" fontId="13" fillId="0" borderId="0"/>
    <xf numFmtId="0" fontId="14" fillId="17" borderId="3"/>
    <xf numFmtId="0" fontId="15" fillId="3" borderId="1"/>
    <xf numFmtId="0" fontId="16" fillId="0" borderId="4"/>
    <xf numFmtId="0" fontId="17" fillId="0" borderId="0"/>
    <xf numFmtId="0" fontId="18" fillId="7" borderId="0"/>
    <xf numFmtId="0" fontId="7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34" fillId="0" borderId="0"/>
    <xf numFmtId="0" fontId="3" fillId="0" borderId="0"/>
    <xf numFmtId="0" fontId="2" fillId="0" borderId="0"/>
    <xf numFmtId="0" fontId="20" fillId="0" borderId="0"/>
    <xf numFmtId="0" fontId="3" fillId="4" borderId="5"/>
    <xf numFmtId="0" fontId="21" fillId="2" borderId="6"/>
    <xf numFmtId="0" fontId="2" fillId="0" borderId="0"/>
    <xf numFmtId="0" fontId="22" fillId="0" borderId="0"/>
    <xf numFmtId="0" fontId="23" fillId="0" borderId="0"/>
    <xf numFmtId="0" fontId="7" fillId="0" borderId="7"/>
    <xf numFmtId="0" fontId="24" fillId="0" borderId="0"/>
  </cellStyleXfs>
  <cellXfs count="35">
    <xf numFmtId="0" fontId="0" fillId="0" borderId="0" xfId="0"/>
    <xf numFmtId="0" fontId="25" fillId="0" borderId="0" xfId="32" applyFont="1" applyFill="1" applyAlignment="1">
      <alignment vertical="center"/>
    </xf>
    <xf numFmtId="2" fontId="25" fillId="0" borderId="0" xfId="32" applyNumberFormat="1" applyFont="1" applyFill="1" applyAlignment="1">
      <alignment horizontal="right" vertical="center"/>
    </xf>
    <xf numFmtId="0" fontId="25" fillId="0" borderId="0" xfId="32" applyFont="1" applyFill="1" applyAlignment="1">
      <alignment horizontal="center" vertical="center"/>
    </xf>
    <xf numFmtId="167" fontId="29" fillId="0" borderId="8" xfId="32" applyNumberFormat="1" applyFont="1" applyFill="1" applyBorder="1" applyAlignment="1">
      <alignment horizontal="center" vertical="center"/>
    </xf>
    <xf numFmtId="0" fontId="29" fillId="0" borderId="9" xfId="32" applyFont="1" applyFill="1" applyBorder="1" applyAlignment="1">
      <alignment horizontal="center" vertical="center"/>
    </xf>
    <xf numFmtId="167" fontId="29" fillId="0" borderId="9" xfId="32" applyNumberFormat="1" applyFont="1" applyFill="1" applyBorder="1" applyAlignment="1">
      <alignment horizontal="center" vertical="center"/>
    </xf>
    <xf numFmtId="0" fontId="30" fillId="18" borderId="9" xfId="32" applyFont="1" applyFill="1" applyBorder="1" applyAlignment="1">
      <alignment horizontal="center" vertical="center" wrapText="1"/>
    </xf>
    <xf numFmtId="0" fontId="30" fillId="18" borderId="8" xfId="32" applyFont="1" applyFill="1" applyBorder="1" applyAlignment="1">
      <alignment horizontal="center" vertical="center" wrapText="1"/>
    </xf>
    <xf numFmtId="2" fontId="32" fillId="0" borderId="9" xfId="32" applyNumberFormat="1" applyFont="1" applyFill="1" applyBorder="1" applyAlignment="1">
      <alignment horizontal="right" vertical="center"/>
    </xf>
    <xf numFmtId="0" fontId="32" fillId="0" borderId="9" xfId="32" applyFont="1" applyFill="1" applyBorder="1" applyAlignment="1">
      <alignment vertical="center"/>
    </xf>
    <xf numFmtId="14" fontId="32" fillId="0" borderId="9" xfId="32" applyNumberFormat="1" applyFont="1" applyFill="1" applyBorder="1" applyAlignment="1">
      <alignment horizontal="center" vertical="center"/>
    </xf>
    <xf numFmtId="0" fontId="32" fillId="0" borderId="9" xfId="32" applyFont="1" applyFill="1" applyBorder="1" applyAlignment="1">
      <alignment horizontal="center" vertical="center"/>
    </xf>
    <xf numFmtId="0" fontId="32" fillId="0" borderId="9" xfId="32" quotePrefix="1" applyFont="1" applyFill="1" applyBorder="1" applyAlignment="1">
      <alignment horizontal="center" vertical="center"/>
    </xf>
    <xf numFmtId="0" fontId="32" fillId="18" borderId="11" xfId="0" applyFont="1" applyFill="1" applyBorder="1" applyAlignment="1">
      <alignment horizontal="center"/>
    </xf>
    <xf numFmtId="0" fontId="32" fillId="18" borderId="12" xfId="0" applyFont="1" applyFill="1" applyBorder="1" applyAlignment="1">
      <alignment horizontal="center"/>
    </xf>
    <xf numFmtId="0" fontId="32" fillId="18" borderId="13" xfId="0" applyFont="1" applyFill="1" applyBorder="1" applyAlignment="1">
      <alignment horizontal="center"/>
    </xf>
    <xf numFmtId="0" fontId="29" fillId="18" borderId="9" xfId="32" applyFont="1" applyFill="1" applyBorder="1" applyAlignment="1">
      <alignment horizontal="center" vertical="center" textRotation="90"/>
    </xf>
    <xf numFmtId="0" fontId="29" fillId="18" borderId="9" xfId="32" applyFont="1" applyFill="1" applyBorder="1" applyAlignment="1">
      <alignment horizontal="center" vertical="center"/>
    </xf>
    <xf numFmtId="0" fontId="32" fillId="18" borderId="9" xfId="0" applyFont="1" applyFill="1" applyBorder="1" applyAlignment="1">
      <alignment horizontal="center"/>
    </xf>
    <xf numFmtId="0" fontId="33" fillId="18" borderId="9" xfId="0" applyFont="1" applyFill="1" applyBorder="1" applyAlignment="1">
      <alignment horizontal="center"/>
    </xf>
    <xf numFmtId="2" fontId="27" fillId="18" borderId="10" xfId="32" applyNumberFormat="1" applyFont="1" applyFill="1" applyBorder="1" applyAlignment="1">
      <alignment horizontal="center" vertical="center" wrapText="1"/>
    </xf>
    <xf numFmtId="2" fontId="27" fillId="18" borderId="14" xfId="32" applyNumberFormat="1" applyFont="1" applyFill="1" applyBorder="1" applyAlignment="1">
      <alignment horizontal="center" vertical="center" wrapText="1"/>
    </xf>
    <xf numFmtId="0" fontId="27" fillId="18" borderId="9" xfId="32" applyFont="1" applyFill="1" applyBorder="1" applyAlignment="1">
      <alignment horizontal="center" vertical="center"/>
    </xf>
    <xf numFmtId="0" fontId="28" fillId="18" borderId="9" xfId="32" applyFont="1" applyFill="1" applyBorder="1" applyAlignment="1">
      <alignment horizontal="center" vertical="center"/>
    </xf>
    <xf numFmtId="0" fontId="27" fillId="18" borderId="9" xfId="32" applyFont="1" applyFill="1" applyBorder="1" applyAlignment="1">
      <alignment horizontal="center" vertical="center" wrapText="1"/>
    </xf>
    <xf numFmtId="0" fontId="28" fillId="0" borderId="8" xfId="32" applyFont="1" applyFill="1" applyBorder="1" applyAlignment="1">
      <alignment horizontal="center" vertical="center"/>
    </xf>
    <xf numFmtId="0" fontId="26" fillId="0" borderId="0" xfId="32" applyFont="1" applyFill="1" applyBorder="1" applyAlignment="1">
      <alignment horizontal="center" vertical="center"/>
    </xf>
    <xf numFmtId="0" fontId="25" fillId="0" borderId="15" xfId="32" applyFont="1" applyFill="1" applyBorder="1" applyAlignment="1">
      <alignment horizontal="center" vertical="center"/>
    </xf>
    <xf numFmtId="0" fontId="27" fillId="18" borderId="8" xfId="32" applyFont="1" applyFill="1" applyBorder="1" applyAlignment="1">
      <alignment horizontal="center" vertical="center"/>
    </xf>
    <xf numFmtId="0" fontId="28" fillId="18" borderId="8" xfId="32" applyFont="1" applyFill="1" applyBorder="1" applyAlignment="1">
      <alignment horizontal="center" vertical="center"/>
    </xf>
    <xf numFmtId="0" fontId="27" fillId="18" borderId="8" xfId="32" applyFont="1" applyFill="1" applyBorder="1" applyAlignment="1">
      <alignment horizontal="center" vertical="center" wrapText="1"/>
    </xf>
    <xf numFmtId="2" fontId="27" fillId="18" borderId="8" xfId="32" applyNumberFormat="1" applyFont="1" applyFill="1" applyBorder="1" applyAlignment="1">
      <alignment horizontal="right" vertical="center" wrapText="1"/>
    </xf>
    <xf numFmtId="0" fontId="29" fillId="18" borderId="8" xfId="32" applyFont="1" applyFill="1" applyBorder="1" applyAlignment="1">
      <alignment horizontal="center" vertical="center"/>
    </xf>
    <xf numFmtId="0" fontId="29" fillId="18" borderId="8" xfId="32" applyFont="1" applyFill="1" applyBorder="1" applyAlignment="1">
      <alignment horizontal="center" vertical="center" textRotation="90"/>
    </xf>
  </cellXfs>
  <cellStyles count="63">
    <cellStyle name="0,0" xfId="1"/>
    <cellStyle name="1000 Sk_96" xfId="2"/>
    <cellStyle name="20 % - zvýraznenie1" xfId="3" builtinId="30" customBuiltin="1"/>
    <cellStyle name="20 % - zvýraznenie2" xfId="4" builtinId="34" customBuiltin="1"/>
    <cellStyle name="20 % - zvýraznenie3" xfId="5" builtinId="38" customBuiltin="1"/>
    <cellStyle name="20 % - zvýraznenie4" xfId="6" builtinId="42" customBuiltin="1"/>
    <cellStyle name="20 % - zvýraznenie5" xfId="7" builtinId="46" customBuiltin="1"/>
    <cellStyle name="20 % - zvýraznenie6" xfId="8" builtinId="50" customBuiltin="1"/>
    <cellStyle name="40 % - zvýraznenie1" xfId="9" builtinId="31" customBuiltin="1"/>
    <cellStyle name="40 % - zvýraznenie2" xfId="10" builtinId="35" customBuiltin="1"/>
    <cellStyle name="40 % - zvýraznenie3" xfId="11" builtinId="39" customBuiltin="1"/>
    <cellStyle name="40 % - zvýraznenie4" xfId="12" builtinId="43" customBuiltin="1"/>
    <cellStyle name="40 % - zvýraznenie5" xfId="13" builtinId="47" customBuiltin="1"/>
    <cellStyle name="40 % - zvýraznenie6" xfId="14" builtinId="51" customBuiltin="1"/>
    <cellStyle name="60 % - zvýraznenie1" xfId="15" builtinId="32" customBuiltin="1"/>
    <cellStyle name="60 % - zvýraznenie2" xfId="16" builtinId="36" customBuiltin="1"/>
    <cellStyle name="60 % - zvýraznenie3" xfId="17" builtinId="40" customBuiltin="1"/>
    <cellStyle name="60 % - zvýraznenie4" xfId="18" builtinId="44" customBuiltin="1"/>
    <cellStyle name="60 % - zvýraznenie5" xfId="19" builtinId="48" customBuiltin="1"/>
    <cellStyle name="60 % - zvýraznenie6" xfId="20" builtinId="52" customBuiltin="1"/>
    <cellStyle name="Comma0" xfId="29"/>
    <cellStyle name="Currency0" xfId="30"/>
    <cellStyle name="Date" xfId="31"/>
    <cellStyle name="Dobrá" xfId="35" builtinId="26" customBuiltin="1"/>
    <cellStyle name="Excel Built-in Normal" xfId="32"/>
    <cellStyle name="Fixed" xfId="34"/>
    <cellStyle name="Hiperhivatkozás" xfId="40"/>
    <cellStyle name="Kontrolná bunka" xfId="41" builtinId="23" customBuiltin="1"/>
    <cellStyle name="Már látott hiperhivatkozás" xfId="44"/>
    <cellStyle name="Nadpis 1" xfId="36" builtinId="16" customBuiltin="1"/>
    <cellStyle name="Nadpis 2" xfId="37" builtinId="17" customBuiltin="1"/>
    <cellStyle name="Nadpis 3" xfId="38" builtinId="18" customBuiltin="1"/>
    <cellStyle name="Nadpis 4" xfId="39" builtinId="19" customBuiltin="1"/>
    <cellStyle name="Neutrálna" xfId="45" builtinId="28" customBuiltin="1"/>
    <cellStyle name="normal 2" xfId="46"/>
    <cellStyle name="Normál_4. Turnaj mladých nádejí 2002 - žiaci a družstvá" xfId="47"/>
    <cellStyle name="Normálna" xfId="0" builtinId="0"/>
    <cellStyle name="normálne 2" xfId="48"/>
    <cellStyle name="normálne 2 2" xfId="49"/>
    <cellStyle name="normálne 3" xfId="50"/>
    <cellStyle name="normálne 4" xfId="51"/>
    <cellStyle name="normálne 5" xfId="52"/>
    <cellStyle name="normálne 6" xfId="53"/>
    <cellStyle name="normálne_DL 2005" xfId="54"/>
    <cellStyle name="normální_1997" xfId="55"/>
    <cellStyle name="Paprastas_Košice GP2006" xfId="58"/>
    <cellStyle name="Poznámka" xfId="56" builtinId="10" customBuiltin="1"/>
    <cellStyle name="Prepojená bunka" xfId="43" builtinId="24" customBuiltin="1"/>
    <cellStyle name="Spolu" xfId="61" builtinId="25" customBuiltin="1"/>
    <cellStyle name="Standard_2. Veranstaltung" xfId="59"/>
    <cellStyle name="Text upozornenia" xfId="62" builtinId="11" customBuiltin="1"/>
    <cellStyle name="Titul" xfId="60" builtinId="15" customBuiltin="1"/>
    <cellStyle name="Vstup" xfId="42" builtinId="20" customBuiltin="1"/>
    <cellStyle name="Výpočet" xfId="28" builtinId="22" customBuiltin="1"/>
    <cellStyle name="Výstup" xfId="57" builtinId="21" customBuiltin="1"/>
    <cellStyle name="Vysvetľujúci text" xfId="33" builtinId="53" customBuiltin="1"/>
    <cellStyle name="Zlá" xfId="27" builtinId="27" customBuiltin="1"/>
    <cellStyle name="Zvýraznenie1" xfId="21" builtinId="29" customBuiltin="1"/>
    <cellStyle name="Zvýraznenie2" xfId="22" builtinId="33" customBuiltin="1"/>
    <cellStyle name="Zvýraznenie3" xfId="23" builtinId="37" customBuiltin="1"/>
    <cellStyle name="Zvýraznenie4" xfId="24" builtinId="41" customBuiltin="1"/>
    <cellStyle name="Zvýraznenie5" xfId="25" builtinId="45" customBuiltin="1"/>
    <cellStyle name="Zvýraznenie6" xfId="26" builtinId="49" customBuiltin="1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2000250</xdr:colOff>
      <xdr:row>0</xdr:row>
      <xdr:rowOff>2686050</xdr:rowOff>
    </xdr:to>
    <xdr:pic>
      <xdr:nvPicPr>
        <xdr:cNvPr id="2049" name="Picture 1" descr="ondrej hek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6675"/>
          <a:ext cx="2333625" cy="2619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238125</xdr:colOff>
      <xdr:row>0</xdr:row>
      <xdr:rowOff>0</xdr:rowOff>
    </xdr:from>
    <xdr:to>
      <xdr:col>14</xdr:col>
      <xdr:colOff>1133475</xdr:colOff>
      <xdr:row>0</xdr:row>
      <xdr:rowOff>2600325</xdr:rowOff>
    </xdr:to>
    <xdr:pic>
      <xdr:nvPicPr>
        <xdr:cNvPr id="2050" name="Picture 2" descr="ondrej hek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0"/>
          <a:ext cx="2324100" cy="2600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1914525</xdr:colOff>
      <xdr:row>0</xdr:row>
      <xdr:rowOff>2686050</xdr:rowOff>
    </xdr:to>
    <xdr:pic>
      <xdr:nvPicPr>
        <xdr:cNvPr id="1025" name="Picture 1" descr="ondrej hek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362200" cy="26289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447675</xdr:colOff>
      <xdr:row>0</xdr:row>
      <xdr:rowOff>47625</xdr:rowOff>
    </xdr:from>
    <xdr:to>
      <xdr:col>15</xdr:col>
      <xdr:colOff>0</xdr:colOff>
      <xdr:row>0</xdr:row>
      <xdr:rowOff>2695575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48850" y="47625"/>
          <a:ext cx="2371725" cy="2647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E1" sqref="E1"/>
    </sheetView>
  </sheetViews>
  <sheetFormatPr defaultRowHeight="12.75"/>
  <cols>
    <col min="1" max="1" width="6.7109375" customWidth="1"/>
    <col min="2" max="2" width="30.85546875" customWidth="1"/>
    <col min="3" max="3" width="13.85546875" customWidth="1"/>
    <col min="4" max="4" width="12.7109375" customWidth="1"/>
    <col min="5" max="5" width="11.140625" customWidth="1"/>
    <col min="6" max="6" width="9.28515625" customWidth="1"/>
    <col min="7" max="7" width="9.7109375" customWidth="1"/>
    <col min="8" max="8" width="10" customWidth="1"/>
    <col min="9" max="9" width="9.5703125" customWidth="1"/>
    <col min="10" max="10" width="9.28515625" customWidth="1"/>
    <col min="11" max="11" width="10" customWidth="1"/>
    <col min="12" max="14" width="10.7109375" customWidth="1"/>
    <col min="15" max="15" width="17.28515625" customWidth="1"/>
  </cols>
  <sheetData>
    <row r="1" spans="1:15" ht="218.25" customHeight="1"/>
    <row r="2" spans="1:15" ht="36" customHeight="1">
      <c r="A2" s="23" t="s">
        <v>0</v>
      </c>
      <c r="B2" s="24" t="s">
        <v>1</v>
      </c>
      <c r="C2" s="25" t="s">
        <v>2</v>
      </c>
      <c r="D2" s="25" t="s">
        <v>3</v>
      </c>
      <c r="E2" s="21" t="s">
        <v>4</v>
      </c>
      <c r="F2" s="18" t="s">
        <v>5</v>
      </c>
      <c r="G2" s="18"/>
      <c r="H2" s="18"/>
      <c r="I2" s="18" t="s">
        <v>6</v>
      </c>
      <c r="J2" s="18"/>
      <c r="K2" s="18"/>
      <c r="L2" s="17" t="s">
        <v>7</v>
      </c>
      <c r="M2" s="17" t="s">
        <v>8</v>
      </c>
      <c r="N2" s="17" t="s">
        <v>9</v>
      </c>
      <c r="O2" s="18" t="s">
        <v>10</v>
      </c>
    </row>
    <row r="3" spans="1:15" ht="30.75" customHeight="1">
      <c r="A3" s="23"/>
      <c r="B3" s="24"/>
      <c r="C3" s="25"/>
      <c r="D3" s="25"/>
      <c r="E3" s="22"/>
      <c r="F3" s="7">
        <v>1</v>
      </c>
      <c r="G3" s="7">
        <v>2</v>
      </c>
      <c r="H3" s="7">
        <v>3</v>
      </c>
      <c r="I3" s="7">
        <v>1</v>
      </c>
      <c r="J3" s="7">
        <v>2</v>
      </c>
      <c r="K3" s="7">
        <v>3</v>
      </c>
      <c r="L3" s="17"/>
      <c r="M3" s="17"/>
      <c r="N3" s="17"/>
      <c r="O3" s="18"/>
    </row>
    <row r="4" spans="1:15" ht="15.75" customHeight="1">
      <c r="A4" s="19" t="s">
        <v>53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75">
      <c r="A5" s="10" t="s">
        <v>11</v>
      </c>
      <c r="B5" s="10" t="s">
        <v>62</v>
      </c>
      <c r="C5" s="11">
        <v>37550</v>
      </c>
      <c r="D5" s="12" t="s">
        <v>63</v>
      </c>
      <c r="E5" s="9">
        <v>32</v>
      </c>
      <c r="F5" s="12">
        <v>43</v>
      </c>
      <c r="G5" s="12">
        <v>45</v>
      </c>
      <c r="H5" s="12">
        <v>46</v>
      </c>
      <c r="I5" s="12">
        <v>54</v>
      </c>
      <c r="J5" s="12">
        <v>57</v>
      </c>
      <c r="K5" s="12">
        <v>58</v>
      </c>
      <c r="L5" s="5">
        <f t="shared" ref="L5" si="0">MAX(F5:H5)</f>
        <v>46</v>
      </c>
      <c r="M5" s="5">
        <f t="shared" ref="M5" si="1">MAX(I5:K5)</f>
        <v>58</v>
      </c>
      <c r="N5" s="5">
        <f t="shared" ref="N5" si="2">SUM(L5:M5)</f>
        <v>104</v>
      </c>
      <c r="O5" s="6">
        <f t="shared" ref="O5" si="3">IF(E5&lt;&gt;0,N5*10^( 0.784780654 *(LOG10(E5/173.961)^2)),0)</f>
        <v>276.27388804660455</v>
      </c>
    </row>
    <row r="6" spans="1:15" ht="15.75" customHeight="1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5.75">
      <c r="A7" s="10" t="s">
        <v>11</v>
      </c>
      <c r="B7" s="10" t="s">
        <v>67</v>
      </c>
      <c r="C7" s="11">
        <v>37073</v>
      </c>
      <c r="D7" s="12" t="s">
        <v>63</v>
      </c>
      <c r="E7" s="9">
        <v>40</v>
      </c>
      <c r="F7" s="12">
        <v>50</v>
      </c>
      <c r="G7" s="12">
        <v>54</v>
      </c>
      <c r="H7" s="12" t="s">
        <v>118</v>
      </c>
      <c r="I7" s="12">
        <v>57</v>
      </c>
      <c r="J7" s="12">
        <v>61</v>
      </c>
      <c r="K7" s="12" t="s">
        <v>124</v>
      </c>
      <c r="L7" s="5">
        <f t="shared" ref="L7" si="4">MAX(F7:H7)</f>
        <v>54</v>
      </c>
      <c r="M7" s="5">
        <f t="shared" ref="M7" si="5">MAX(I7:K7)</f>
        <v>61</v>
      </c>
      <c r="N7" s="5">
        <f t="shared" ref="N7" si="6">SUM(L7:M7)</f>
        <v>115</v>
      </c>
      <c r="O7" s="6">
        <f t="shared" ref="O7" si="7">IF(E7&lt;&gt;0,N7*10^( 0.784780654 *(LOG10(E7/173.961)^2)),0)</f>
        <v>240.17658336106965</v>
      </c>
    </row>
    <row r="8" spans="1:15" ht="16.5" customHeight="1">
      <c r="A8" s="14" t="s">
        <v>52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15.75">
      <c r="A9" s="10" t="s">
        <v>11</v>
      </c>
      <c r="B9" s="10" t="s">
        <v>75</v>
      </c>
      <c r="C9" s="11">
        <v>36907</v>
      </c>
      <c r="D9" s="12" t="s">
        <v>30</v>
      </c>
      <c r="E9" s="9">
        <v>44</v>
      </c>
      <c r="F9" s="12">
        <v>27</v>
      </c>
      <c r="G9" s="12" t="s">
        <v>112</v>
      </c>
      <c r="H9" s="12">
        <v>30</v>
      </c>
      <c r="I9" s="12">
        <v>35</v>
      </c>
      <c r="J9" s="12">
        <v>38</v>
      </c>
      <c r="K9" s="12">
        <v>40</v>
      </c>
      <c r="L9" s="5">
        <f t="shared" ref="L9:L10" si="8">MAX(F9:H9)</f>
        <v>30</v>
      </c>
      <c r="M9" s="5">
        <f t="shared" ref="M9:M10" si="9">MAX(I9:K9)</f>
        <v>40</v>
      </c>
      <c r="N9" s="5">
        <f t="shared" ref="N9:N10" si="10">SUM(L9:M9)</f>
        <v>70</v>
      </c>
      <c r="O9" s="6">
        <f t="shared" ref="O9:O10" si="11">IF(E9&lt;&gt;0,N9*10^( 0.784780654 *(LOG10(E9/173.961)^2)),0)</f>
        <v>133.29080667796433</v>
      </c>
    </row>
    <row r="10" spans="1:15" ht="15.75">
      <c r="A10" s="10" t="s">
        <v>12</v>
      </c>
      <c r="B10" s="10" t="s">
        <v>84</v>
      </c>
      <c r="C10" s="11">
        <v>37106</v>
      </c>
      <c r="D10" s="12" t="s">
        <v>155</v>
      </c>
      <c r="E10" s="9">
        <v>42.2</v>
      </c>
      <c r="F10" s="12">
        <v>25</v>
      </c>
      <c r="G10" s="12" t="s">
        <v>111</v>
      </c>
      <c r="H10" s="12">
        <v>28</v>
      </c>
      <c r="I10" s="12">
        <v>30</v>
      </c>
      <c r="J10" s="12">
        <v>33</v>
      </c>
      <c r="K10" s="12">
        <v>35</v>
      </c>
      <c r="L10" s="5">
        <f t="shared" si="8"/>
        <v>28</v>
      </c>
      <c r="M10" s="5">
        <f t="shared" si="9"/>
        <v>35</v>
      </c>
      <c r="N10" s="5">
        <f t="shared" si="10"/>
        <v>63</v>
      </c>
      <c r="O10" s="6">
        <f t="shared" si="11"/>
        <v>124.8242112936498</v>
      </c>
    </row>
    <row r="11" spans="1:15" ht="15.75">
      <c r="A11" s="14" t="s">
        <v>51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ht="15.75">
      <c r="A12" s="10" t="s">
        <v>11</v>
      </c>
      <c r="B12" s="10" t="s">
        <v>65</v>
      </c>
      <c r="C12" s="11">
        <v>36929</v>
      </c>
      <c r="D12" s="12" t="s">
        <v>63</v>
      </c>
      <c r="E12" s="9">
        <v>48.6</v>
      </c>
      <c r="F12" s="12">
        <v>48</v>
      </c>
      <c r="G12" s="12" t="s">
        <v>115</v>
      </c>
      <c r="H12" s="12">
        <v>50</v>
      </c>
      <c r="I12" s="12">
        <v>63</v>
      </c>
      <c r="J12" s="12">
        <v>67</v>
      </c>
      <c r="K12" s="12" t="s">
        <v>125</v>
      </c>
      <c r="L12" s="5">
        <f t="shared" ref="L12" si="12">MAX(F12:H12)</f>
        <v>50</v>
      </c>
      <c r="M12" s="5">
        <f t="shared" ref="M12" si="13">MAX(I12:K12)</f>
        <v>67</v>
      </c>
      <c r="N12" s="5">
        <f t="shared" ref="N12" si="14">SUM(L12:M12)</f>
        <v>117</v>
      </c>
      <c r="O12" s="6">
        <f t="shared" ref="O12" si="15">IF(E12&lt;&gt;0,N12*10^( 0.784780654 *(LOG10(E12/173.961)^2)),0)</f>
        <v>203.6513567855169</v>
      </c>
    </row>
    <row r="13" spans="1:15" ht="15.75">
      <c r="A13" s="14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ht="15.75">
      <c r="A14" s="10" t="s">
        <v>11</v>
      </c>
      <c r="B14" s="10" t="s">
        <v>68</v>
      </c>
      <c r="C14" s="11">
        <v>36796</v>
      </c>
      <c r="D14" s="12" t="s">
        <v>69</v>
      </c>
      <c r="E14" s="9">
        <v>53.1</v>
      </c>
      <c r="F14" s="12" t="s">
        <v>119</v>
      </c>
      <c r="G14" s="12">
        <v>63</v>
      </c>
      <c r="H14" s="12">
        <v>66</v>
      </c>
      <c r="I14" s="12">
        <v>73</v>
      </c>
      <c r="J14" s="12">
        <v>77</v>
      </c>
      <c r="K14" s="12">
        <v>80</v>
      </c>
      <c r="L14" s="5">
        <f>MAX(F14:H14)</f>
        <v>66</v>
      </c>
      <c r="M14" s="5">
        <f>MAX(I14:K14)</f>
        <v>80</v>
      </c>
      <c r="N14" s="5">
        <f>SUM(L14:M14)</f>
        <v>146</v>
      </c>
      <c r="O14" s="6">
        <f>IF(E14&lt;&gt;0,N14*10^( 0.784780654 *(LOG10(E14/173.961)^2)),0)</f>
        <v>235.93114713736199</v>
      </c>
    </row>
    <row r="15" spans="1:15" ht="15.75">
      <c r="A15" s="10" t="s">
        <v>12</v>
      </c>
      <c r="B15" s="10" t="s">
        <v>64</v>
      </c>
      <c r="C15" s="11">
        <v>36517</v>
      </c>
      <c r="D15" s="12" t="s">
        <v>63</v>
      </c>
      <c r="E15" s="9">
        <v>53.3</v>
      </c>
      <c r="F15" s="12">
        <v>56</v>
      </c>
      <c r="G15" s="12">
        <v>60</v>
      </c>
      <c r="H15" s="12">
        <v>62</v>
      </c>
      <c r="I15" s="12">
        <v>76</v>
      </c>
      <c r="J15" s="12">
        <v>80</v>
      </c>
      <c r="K15" s="12" t="s">
        <v>126</v>
      </c>
      <c r="L15" s="5">
        <f>MAX(F15:H15)</f>
        <v>62</v>
      </c>
      <c r="M15" s="5">
        <f>MAX(I15:K15)</f>
        <v>80</v>
      </c>
      <c r="N15" s="5">
        <f>SUM(L15:M15)</f>
        <v>142</v>
      </c>
      <c r="O15" s="6">
        <f>IF(E15&lt;&gt;0,N15*10^( 0.784780654 *(LOG10(E15/173.961)^2)),0)</f>
        <v>228.77164925960903</v>
      </c>
    </row>
    <row r="16" spans="1:15" ht="15.75">
      <c r="A16" s="10" t="s">
        <v>13</v>
      </c>
      <c r="B16" s="10" t="s">
        <v>80</v>
      </c>
      <c r="C16" s="11">
        <v>36441</v>
      </c>
      <c r="D16" s="12" t="s">
        <v>155</v>
      </c>
      <c r="E16" s="9">
        <v>54.4</v>
      </c>
      <c r="F16" s="12">
        <v>48</v>
      </c>
      <c r="G16" s="12">
        <v>51</v>
      </c>
      <c r="H16" s="12">
        <v>53</v>
      </c>
      <c r="I16" s="12">
        <v>60</v>
      </c>
      <c r="J16" s="12" t="s">
        <v>119</v>
      </c>
      <c r="K16" s="12">
        <v>63</v>
      </c>
      <c r="L16" s="5">
        <f>MAX(F16:H16)</f>
        <v>53</v>
      </c>
      <c r="M16" s="5">
        <f>MAX(I16:K16)</f>
        <v>63</v>
      </c>
      <c r="N16" s="5">
        <f>SUM(L16:M16)</f>
        <v>116</v>
      </c>
      <c r="O16" s="6">
        <f>IF(E16&lt;&gt;0,N16*10^( 0.784780654 *(LOG10(E16/173.961)^2)),0)</f>
        <v>183.85700140662914</v>
      </c>
    </row>
    <row r="17" spans="1:15" ht="15.75">
      <c r="A17" s="10" t="s">
        <v>14</v>
      </c>
      <c r="B17" s="10" t="s">
        <v>100</v>
      </c>
      <c r="C17" s="11">
        <v>36497</v>
      </c>
      <c r="D17" s="12" t="s">
        <v>61</v>
      </c>
      <c r="E17" s="9">
        <v>52.6</v>
      </c>
      <c r="F17" s="12">
        <v>40</v>
      </c>
      <c r="G17" s="12" t="s">
        <v>114</v>
      </c>
      <c r="H17" s="12">
        <v>45</v>
      </c>
      <c r="I17" s="12">
        <v>55</v>
      </c>
      <c r="J17" s="12" t="s">
        <v>123</v>
      </c>
      <c r="K17" s="12" t="s">
        <v>123</v>
      </c>
      <c r="L17" s="5">
        <f>MAX(F17:H17)</f>
        <v>45</v>
      </c>
      <c r="M17" s="5">
        <f>MAX(I17:K17)</f>
        <v>55</v>
      </c>
      <c r="N17" s="5">
        <f>SUM(L17:M17)</f>
        <v>100</v>
      </c>
      <c r="O17" s="6">
        <f>IF(E17&lt;&gt;0,N17*10^( 0.784780654 *(LOG10(E17/173.961)^2)),0)</f>
        <v>162.84303959846781</v>
      </c>
    </row>
    <row r="18" spans="1:15" ht="15.75">
      <c r="A18" s="14" t="s">
        <v>49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5.75">
      <c r="A19" s="10" t="s">
        <v>11</v>
      </c>
      <c r="B19" s="10" t="s">
        <v>102</v>
      </c>
      <c r="C19" s="11">
        <v>36258</v>
      </c>
      <c r="D19" s="12" t="s">
        <v>58</v>
      </c>
      <c r="E19" s="9">
        <v>57</v>
      </c>
      <c r="F19" s="12">
        <v>65</v>
      </c>
      <c r="G19" s="12">
        <v>70</v>
      </c>
      <c r="H19" s="12">
        <v>73</v>
      </c>
      <c r="I19" s="12">
        <v>80</v>
      </c>
      <c r="J19" s="12">
        <v>85</v>
      </c>
      <c r="K19" s="12" t="s">
        <v>127</v>
      </c>
      <c r="L19" s="5">
        <f>MAX(F19:H19)</f>
        <v>73</v>
      </c>
      <c r="M19" s="5">
        <f>MAX(I19:K19)</f>
        <v>85</v>
      </c>
      <c r="N19" s="5">
        <f>SUM(L19:M19)</f>
        <v>158</v>
      </c>
      <c r="O19" s="6">
        <f>IF(E19&lt;&gt;0,N19*10^( 0.784780654 *(LOG10(E19/173.961)^2)),0)</f>
        <v>241.51009216406655</v>
      </c>
    </row>
    <row r="20" spans="1:15" ht="15.75">
      <c r="A20" s="10" t="s">
        <v>38</v>
      </c>
      <c r="B20" s="10" t="s">
        <v>66</v>
      </c>
      <c r="C20" s="11">
        <v>36717</v>
      </c>
      <c r="D20" s="12" t="s">
        <v>63</v>
      </c>
      <c r="E20" s="9">
        <v>57.7</v>
      </c>
      <c r="F20" s="12">
        <v>50</v>
      </c>
      <c r="G20" s="12" t="s">
        <v>117</v>
      </c>
      <c r="H20" s="12">
        <v>55</v>
      </c>
      <c r="I20" s="12">
        <v>63</v>
      </c>
      <c r="J20" s="12">
        <v>66</v>
      </c>
      <c r="K20" s="12">
        <v>69</v>
      </c>
      <c r="L20" s="5">
        <f>MAX(F20:H20)</f>
        <v>55</v>
      </c>
      <c r="M20" s="5">
        <f>MAX(I20:K20)</f>
        <v>69</v>
      </c>
      <c r="N20" s="5">
        <f>SUM(L20:M20)</f>
        <v>124</v>
      </c>
      <c r="O20" s="6">
        <f>IF(E20&lt;&gt;0,N20*10^( 0.784780654 *(LOG10(E20/173.961)^2)),0)</f>
        <v>187.79765595670997</v>
      </c>
    </row>
    <row r="21" spans="1:15" ht="15.75">
      <c r="A21" s="10" t="s">
        <v>39</v>
      </c>
      <c r="B21" s="10" t="s">
        <v>76</v>
      </c>
      <c r="C21" s="11">
        <v>36569</v>
      </c>
      <c r="D21" s="12" t="s">
        <v>30</v>
      </c>
      <c r="E21" s="9">
        <v>60.9</v>
      </c>
      <c r="F21" s="12">
        <v>48</v>
      </c>
      <c r="G21" s="12" t="s">
        <v>116</v>
      </c>
      <c r="H21" s="12">
        <v>51</v>
      </c>
      <c r="I21" s="12">
        <v>62</v>
      </c>
      <c r="J21" s="12">
        <v>67</v>
      </c>
      <c r="K21" s="12">
        <v>70</v>
      </c>
      <c r="L21" s="5">
        <f>MAX(F21:H21)</f>
        <v>51</v>
      </c>
      <c r="M21" s="5">
        <f>MAX(I21:K21)</f>
        <v>70</v>
      </c>
      <c r="N21" s="5">
        <f>SUM(L21:M21)</f>
        <v>121</v>
      </c>
      <c r="O21" s="6">
        <f>IF(E21&lt;&gt;0,N21*10^( 0.784780654 *(LOG10(E21/173.961)^2)),0)</f>
        <v>176.13723066795802</v>
      </c>
    </row>
    <row r="22" spans="1:15" ht="15.75">
      <c r="A22" s="10" t="s">
        <v>40</v>
      </c>
      <c r="B22" s="10" t="s">
        <v>71</v>
      </c>
      <c r="C22" s="11">
        <v>36736</v>
      </c>
      <c r="D22" s="12" t="s">
        <v>30</v>
      </c>
      <c r="E22" s="9">
        <v>58.1</v>
      </c>
      <c r="F22" s="12">
        <v>37</v>
      </c>
      <c r="G22" s="12">
        <v>39</v>
      </c>
      <c r="H22" s="12">
        <v>41</v>
      </c>
      <c r="I22" s="12">
        <v>45</v>
      </c>
      <c r="J22" s="12">
        <v>48</v>
      </c>
      <c r="K22" s="12">
        <v>51</v>
      </c>
      <c r="L22" s="5">
        <f>MAX(F22:H22)</f>
        <v>41</v>
      </c>
      <c r="M22" s="5">
        <f>MAX(I22:K22)</f>
        <v>51</v>
      </c>
      <c r="N22" s="5">
        <f>SUM(L22:M22)</f>
        <v>92</v>
      </c>
      <c r="O22" s="6">
        <f>IF(E22&lt;&gt;0,N22*10^( 0.784780654 *(LOG10(E22/173.961)^2)),0)</f>
        <v>138.61376955978548</v>
      </c>
    </row>
    <row r="23" spans="1:15" ht="15.75">
      <c r="A23" s="10" t="s">
        <v>41</v>
      </c>
      <c r="B23" s="10" t="s">
        <v>59</v>
      </c>
      <c r="C23" s="11">
        <v>37193</v>
      </c>
      <c r="D23" s="12" t="s">
        <v>58</v>
      </c>
      <c r="E23" s="9">
        <v>59.5</v>
      </c>
      <c r="F23" s="12" t="s">
        <v>113</v>
      </c>
      <c r="G23" s="12" t="s">
        <v>113</v>
      </c>
      <c r="H23" s="12">
        <v>37</v>
      </c>
      <c r="I23" s="12">
        <v>47</v>
      </c>
      <c r="J23" s="12">
        <v>51</v>
      </c>
      <c r="K23" s="12">
        <v>53</v>
      </c>
      <c r="L23" s="5">
        <f>MAX(F23:H23)</f>
        <v>37</v>
      </c>
      <c r="M23" s="5">
        <f>MAX(I23:K23)</f>
        <v>53</v>
      </c>
      <c r="N23" s="5">
        <f>SUM(L23:M23)</f>
        <v>90</v>
      </c>
      <c r="O23" s="6">
        <f>IF(E23&lt;&gt;0,N23*10^( 0.784780654 *(LOG10(E23/173.961)^2)),0)</f>
        <v>133.23390196783339</v>
      </c>
    </row>
    <row r="24" spans="1:15" ht="15.75">
      <c r="A24" s="14" t="s">
        <v>48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5.75">
      <c r="A25" s="10" t="s">
        <v>11</v>
      </c>
      <c r="B25" s="10" t="s">
        <v>72</v>
      </c>
      <c r="C25" s="11">
        <v>36483</v>
      </c>
      <c r="D25" s="12" t="s">
        <v>30</v>
      </c>
      <c r="E25" s="9">
        <v>65.8</v>
      </c>
      <c r="F25" s="12" t="s">
        <v>133</v>
      </c>
      <c r="G25" s="12">
        <v>82</v>
      </c>
      <c r="H25" s="12">
        <v>90</v>
      </c>
      <c r="I25" s="12">
        <v>100</v>
      </c>
      <c r="J25" s="12" t="s">
        <v>134</v>
      </c>
      <c r="K25" s="12">
        <v>105</v>
      </c>
      <c r="L25" s="5">
        <f>MAX(F25:H25)</f>
        <v>90</v>
      </c>
      <c r="M25" s="5">
        <f>MAX(I25:K25)</f>
        <v>105</v>
      </c>
      <c r="N25" s="5">
        <f>SUM(L25:M25)</f>
        <v>195</v>
      </c>
      <c r="O25" s="6">
        <f>IF(E25&lt;&gt;0,N25*10^( 0.784780654 *(LOG10(E25/173.961)^2)),0)</f>
        <v>269.11705581308081</v>
      </c>
    </row>
    <row r="26" spans="1:15" ht="15.75">
      <c r="A26" s="10" t="s">
        <v>12</v>
      </c>
      <c r="B26" s="10" t="s">
        <v>81</v>
      </c>
      <c r="C26" s="11">
        <v>36244</v>
      </c>
      <c r="D26" s="12" t="s">
        <v>155</v>
      </c>
      <c r="E26" s="9">
        <v>68.099999999999994</v>
      </c>
      <c r="F26" s="12" t="s">
        <v>132</v>
      </c>
      <c r="G26" s="12">
        <v>75</v>
      </c>
      <c r="H26" s="12">
        <v>80</v>
      </c>
      <c r="I26" s="12">
        <v>100</v>
      </c>
      <c r="J26" s="12">
        <v>105</v>
      </c>
      <c r="K26" s="12">
        <v>108</v>
      </c>
      <c r="L26" s="5">
        <f>MAX(F26:H26)</f>
        <v>80</v>
      </c>
      <c r="M26" s="5">
        <f>MAX(I26:K26)</f>
        <v>108</v>
      </c>
      <c r="N26" s="5">
        <f>SUM(L26:M26)</f>
        <v>188</v>
      </c>
      <c r="O26" s="6">
        <f>IF(E26&lt;&gt;0,N26*10^( 0.784780654 *(LOG10(E26/173.961)^2)),0)</f>
        <v>253.71769193115034</v>
      </c>
    </row>
    <row r="27" spans="1:15" ht="15.75">
      <c r="A27" s="10" t="s">
        <v>13</v>
      </c>
      <c r="B27" s="10" t="s">
        <v>77</v>
      </c>
      <c r="C27" s="11">
        <v>36387</v>
      </c>
      <c r="D27" s="12" t="s">
        <v>30</v>
      </c>
      <c r="E27" s="9">
        <v>68.5</v>
      </c>
      <c r="F27" s="12">
        <v>57</v>
      </c>
      <c r="G27" s="12">
        <v>61</v>
      </c>
      <c r="H27" s="12">
        <v>63</v>
      </c>
      <c r="I27" s="12">
        <v>72</v>
      </c>
      <c r="J27" s="12">
        <v>77</v>
      </c>
      <c r="K27" s="12" t="s">
        <v>135</v>
      </c>
      <c r="L27" s="5">
        <f>MAX(F27:H27)</f>
        <v>63</v>
      </c>
      <c r="M27" s="5">
        <f>MAX(I27:K27)</f>
        <v>77</v>
      </c>
      <c r="N27" s="5">
        <f>SUM(L27:M27)</f>
        <v>140</v>
      </c>
      <c r="O27" s="6">
        <f>IF(E27&lt;&gt;0,N27*10^( 0.784780654 *(LOG10(E27/173.961)^2)),0)</f>
        <v>188.23483923321714</v>
      </c>
    </row>
    <row r="28" spans="1:15" ht="15.75">
      <c r="A28" s="10" t="s">
        <v>14</v>
      </c>
      <c r="B28" s="10" t="s">
        <v>73</v>
      </c>
      <c r="C28" s="11">
        <v>36922</v>
      </c>
      <c r="D28" s="12" t="s">
        <v>55</v>
      </c>
      <c r="E28" s="9">
        <v>62.6</v>
      </c>
      <c r="F28" s="12">
        <v>45</v>
      </c>
      <c r="G28" s="12">
        <v>48</v>
      </c>
      <c r="H28" s="12">
        <v>50</v>
      </c>
      <c r="I28" s="12" t="s">
        <v>124</v>
      </c>
      <c r="J28" s="12" t="s">
        <v>124</v>
      </c>
      <c r="K28" s="12">
        <v>64</v>
      </c>
      <c r="L28" s="5">
        <f>MAX(F28:H28)</f>
        <v>50</v>
      </c>
      <c r="M28" s="5">
        <f>MAX(I28:K28)</f>
        <v>64</v>
      </c>
      <c r="N28" s="5">
        <f>SUM(L28:M28)</f>
        <v>114</v>
      </c>
      <c r="O28" s="6">
        <f>IF(E28&lt;&gt;0,N28*10^( 0.784780654 *(LOG10(E28/173.961)^2)),0)</f>
        <v>162.75264566661102</v>
      </c>
    </row>
    <row r="29" spans="1:15" ht="15.75">
      <c r="A29" s="14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1:15" ht="15.75">
      <c r="A30" s="10" t="s">
        <v>11</v>
      </c>
      <c r="B30" s="10" t="s">
        <v>70</v>
      </c>
      <c r="C30" s="11">
        <v>36574</v>
      </c>
      <c r="D30" s="12" t="s">
        <v>69</v>
      </c>
      <c r="E30" s="9">
        <v>72.400000000000006</v>
      </c>
      <c r="F30" s="12">
        <v>88</v>
      </c>
      <c r="G30" s="12">
        <v>92</v>
      </c>
      <c r="H30" s="12">
        <v>96</v>
      </c>
      <c r="I30" s="12">
        <v>110</v>
      </c>
      <c r="J30" s="12">
        <v>118</v>
      </c>
      <c r="K30" s="12" t="s">
        <v>139</v>
      </c>
      <c r="L30" s="5">
        <f t="shared" ref="L30:L38" si="16">MAX(F30:H30)</f>
        <v>96</v>
      </c>
      <c r="M30" s="5">
        <f t="shared" ref="M30:M38" si="17">MAX(I30:K30)</f>
        <v>118</v>
      </c>
      <c r="N30" s="5">
        <f t="shared" ref="N30:N38" si="18">SUM(L30:M30)</f>
        <v>214</v>
      </c>
      <c r="O30" s="6">
        <f t="shared" ref="O30:O38" si="19">IF(E30&lt;&gt;0,N30*10^( 0.784780654 *(LOG10(E30/173.961)^2)),0)</f>
        <v>278.07500420738216</v>
      </c>
    </row>
    <row r="31" spans="1:15" ht="15.75">
      <c r="A31" s="10" t="s">
        <v>38</v>
      </c>
      <c r="B31" s="10" t="s">
        <v>74</v>
      </c>
      <c r="C31" s="11">
        <v>36234</v>
      </c>
      <c r="D31" s="12" t="s">
        <v>30</v>
      </c>
      <c r="E31" s="9">
        <v>76.7</v>
      </c>
      <c r="F31" s="12">
        <v>98</v>
      </c>
      <c r="G31" s="12">
        <v>101</v>
      </c>
      <c r="H31" s="12">
        <v>104</v>
      </c>
      <c r="I31" s="12" t="s">
        <v>137</v>
      </c>
      <c r="J31" s="12">
        <v>110</v>
      </c>
      <c r="K31" s="12" t="s">
        <v>138</v>
      </c>
      <c r="L31" s="5">
        <f t="shared" si="16"/>
        <v>104</v>
      </c>
      <c r="M31" s="5">
        <f t="shared" si="17"/>
        <v>110</v>
      </c>
      <c r="N31" s="5">
        <f t="shared" si="18"/>
        <v>214</v>
      </c>
      <c r="O31" s="6">
        <f t="shared" si="19"/>
        <v>268.95641615204869</v>
      </c>
    </row>
    <row r="32" spans="1:15" ht="15.75">
      <c r="A32" s="10" t="s">
        <v>39</v>
      </c>
      <c r="B32" s="10" t="s">
        <v>85</v>
      </c>
      <c r="C32" s="11">
        <v>36175</v>
      </c>
      <c r="D32" s="12" t="s">
        <v>86</v>
      </c>
      <c r="E32" s="9">
        <v>89.2</v>
      </c>
      <c r="F32" s="12">
        <v>72</v>
      </c>
      <c r="G32" s="12">
        <v>76</v>
      </c>
      <c r="H32" s="12">
        <v>78</v>
      </c>
      <c r="I32" s="12">
        <v>93</v>
      </c>
      <c r="J32" s="12">
        <v>96</v>
      </c>
      <c r="K32" s="12">
        <v>98</v>
      </c>
      <c r="L32" s="5">
        <f t="shared" si="16"/>
        <v>78</v>
      </c>
      <c r="M32" s="5">
        <f t="shared" si="17"/>
        <v>98</v>
      </c>
      <c r="N32" s="5">
        <f t="shared" si="18"/>
        <v>176</v>
      </c>
      <c r="O32" s="6">
        <f t="shared" si="19"/>
        <v>204.9049006950992</v>
      </c>
    </row>
    <row r="33" spans="1:15" ht="15.75">
      <c r="A33" s="10" t="s">
        <v>40</v>
      </c>
      <c r="B33" s="10" t="s">
        <v>60</v>
      </c>
      <c r="C33" s="11">
        <v>36981</v>
      </c>
      <c r="D33" s="12" t="s">
        <v>58</v>
      </c>
      <c r="E33" s="9">
        <v>83.6</v>
      </c>
      <c r="F33" s="12">
        <v>70</v>
      </c>
      <c r="G33" s="12">
        <v>75</v>
      </c>
      <c r="H33" s="12">
        <v>77</v>
      </c>
      <c r="I33" s="12">
        <v>85</v>
      </c>
      <c r="J33" s="12">
        <v>90</v>
      </c>
      <c r="K33" s="12">
        <v>95</v>
      </c>
      <c r="L33" s="5">
        <f t="shared" si="16"/>
        <v>77</v>
      </c>
      <c r="M33" s="5">
        <f t="shared" si="17"/>
        <v>95</v>
      </c>
      <c r="N33" s="5">
        <f t="shared" si="18"/>
        <v>172</v>
      </c>
      <c r="O33" s="6">
        <f t="shared" si="19"/>
        <v>206.54336398195738</v>
      </c>
    </row>
    <row r="34" spans="1:15" ht="15.75">
      <c r="A34" s="10" t="s">
        <v>41</v>
      </c>
      <c r="B34" s="10" t="s">
        <v>78</v>
      </c>
      <c r="C34" s="11">
        <v>36605</v>
      </c>
      <c r="D34" s="12" t="s">
        <v>79</v>
      </c>
      <c r="E34" s="9">
        <v>85.4</v>
      </c>
      <c r="F34" s="12">
        <v>70</v>
      </c>
      <c r="G34" s="12">
        <v>75</v>
      </c>
      <c r="H34" s="12" t="s">
        <v>122</v>
      </c>
      <c r="I34" s="12">
        <v>80</v>
      </c>
      <c r="J34" s="12">
        <v>85</v>
      </c>
      <c r="K34" s="12" t="s">
        <v>127</v>
      </c>
      <c r="L34" s="5">
        <f t="shared" si="16"/>
        <v>75</v>
      </c>
      <c r="M34" s="5">
        <f t="shared" si="17"/>
        <v>85</v>
      </c>
      <c r="N34" s="5">
        <f t="shared" si="18"/>
        <v>160</v>
      </c>
      <c r="O34" s="6">
        <f t="shared" si="19"/>
        <v>190.12915864670623</v>
      </c>
    </row>
    <row r="35" spans="1:15" ht="15.75">
      <c r="A35" s="10" t="s">
        <v>42</v>
      </c>
      <c r="B35" s="10" t="s">
        <v>83</v>
      </c>
      <c r="C35" s="11">
        <v>36518</v>
      </c>
      <c r="D35" s="12" t="s">
        <v>155</v>
      </c>
      <c r="E35" s="9">
        <v>83.7</v>
      </c>
      <c r="F35" s="12" t="s">
        <v>125</v>
      </c>
      <c r="G35" s="12">
        <v>70</v>
      </c>
      <c r="H35" s="12" t="s">
        <v>132</v>
      </c>
      <c r="I35" s="12">
        <v>80</v>
      </c>
      <c r="J35" s="12">
        <v>85</v>
      </c>
      <c r="K35" s="12">
        <v>90</v>
      </c>
      <c r="L35" s="5">
        <f t="shared" si="16"/>
        <v>70</v>
      </c>
      <c r="M35" s="5">
        <f t="shared" si="17"/>
        <v>90</v>
      </c>
      <c r="N35" s="5">
        <f t="shared" si="18"/>
        <v>160</v>
      </c>
      <c r="O35" s="6">
        <f t="shared" si="19"/>
        <v>192.01875945880408</v>
      </c>
    </row>
    <row r="36" spans="1:15" ht="15.75">
      <c r="A36" s="10" t="s">
        <v>43</v>
      </c>
      <c r="B36" s="10" t="s">
        <v>57</v>
      </c>
      <c r="C36" s="11">
        <v>36747</v>
      </c>
      <c r="D36" s="12" t="s">
        <v>55</v>
      </c>
      <c r="E36" s="9">
        <v>82.5</v>
      </c>
      <c r="F36" s="12">
        <v>50</v>
      </c>
      <c r="G36" s="12" t="s">
        <v>130</v>
      </c>
      <c r="H36" s="12" t="s">
        <v>130</v>
      </c>
      <c r="I36" s="12">
        <v>62</v>
      </c>
      <c r="J36" s="12" t="s">
        <v>136</v>
      </c>
      <c r="K36" s="12" t="s">
        <v>136</v>
      </c>
      <c r="L36" s="5">
        <f t="shared" si="16"/>
        <v>50</v>
      </c>
      <c r="M36" s="5">
        <f t="shared" si="17"/>
        <v>62</v>
      </c>
      <c r="N36" s="5">
        <f t="shared" si="18"/>
        <v>112</v>
      </c>
      <c r="O36" s="6">
        <f t="shared" si="19"/>
        <v>135.39421623086562</v>
      </c>
    </row>
    <row r="37" spans="1:15" ht="15.75">
      <c r="A37" s="10" t="s">
        <v>44</v>
      </c>
      <c r="B37" s="10" t="s">
        <v>82</v>
      </c>
      <c r="C37" s="11">
        <v>36177</v>
      </c>
      <c r="D37" s="12" t="s">
        <v>155</v>
      </c>
      <c r="E37" s="9">
        <v>70.8</v>
      </c>
      <c r="F37" s="12">
        <v>35</v>
      </c>
      <c r="G37" s="12">
        <v>40</v>
      </c>
      <c r="H37" s="12">
        <v>45</v>
      </c>
      <c r="I37" s="12">
        <v>50</v>
      </c>
      <c r="J37" s="12">
        <v>55</v>
      </c>
      <c r="K37" s="12" t="s">
        <v>123</v>
      </c>
      <c r="L37" s="5">
        <f t="shared" si="16"/>
        <v>45</v>
      </c>
      <c r="M37" s="5">
        <f t="shared" si="17"/>
        <v>55</v>
      </c>
      <c r="N37" s="5">
        <f t="shared" si="18"/>
        <v>100</v>
      </c>
      <c r="O37" s="6">
        <f t="shared" si="19"/>
        <v>131.71084479203975</v>
      </c>
    </row>
    <row r="38" spans="1:15" ht="15.75">
      <c r="A38" s="10" t="s">
        <v>45</v>
      </c>
      <c r="B38" s="10" t="s">
        <v>56</v>
      </c>
      <c r="C38" s="11">
        <v>36929</v>
      </c>
      <c r="D38" s="12" t="s">
        <v>55</v>
      </c>
      <c r="E38" s="9">
        <v>78</v>
      </c>
      <c r="F38" s="12">
        <v>35</v>
      </c>
      <c r="G38" s="12" t="s">
        <v>128</v>
      </c>
      <c r="H38" s="12">
        <v>40</v>
      </c>
      <c r="I38" s="12">
        <v>50</v>
      </c>
      <c r="J38" s="12">
        <v>53</v>
      </c>
      <c r="K38" s="12" t="s">
        <v>117</v>
      </c>
      <c r="L38" s="5">
        <f t="shared" si="16"/>
        <v>40</v>
      </c>
      <c r="M38" s="5">
        <f t="shared" si="17"/>
        <v>53</v>
      </c>
      <c r="N38" s="5">
        <f t="shared" si="18"/>
        <v>93</v>
      </c>
      <c r="O38" s="6">
        <f t="shared" si="19"/>
        <v>115.80259219667806</v>
      </c>
    </row>
    <row r="39" spans="1:15" ht="16.5" customHeight="1">
      <c r="A39" s="14" t="s">
        <v>54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0" spans="1:15" ht="15.75">
      <c r="A40" s="10" t="s">
        <v>11</v>
      </c>
      <c r="B40" s="10" t="s">
        <v>91</v>
      </c>
      <c r="C40" s="11">
        <v>36673</v>
      </c>
      <c r="D40" s="12" t="s">
        <v>79</v>
      </c>
      <c r="E40" s="9">
        <v>64.3</v>
      </c>
      <c r="F40" s="12">
        <v>55</v>
      </c>
      <c r="G40" s="12">
        <v>60</v>
      </c>
      <c r="H40" s="12">
        <v>66</v>
      </c>
      <c r="I40" s="12">
        <v>70</v>
      </c>
      <c r="J40" s="12">
        <v>76</v>
      </c>
      <c r="K40" s="12" t="s">
        <v>110</v>
      </c>
      <c r="L40" s="5">
        <f t="shared" ref="L40:L46" si="20">MAX(F40:H40)</f>
        <v>66</v>
      </c>
      <c r="M40" s="5">
        <f t="shared" ref="M40:M46" si="21">MAX(I40:K40)</f>
        <v>76</v>
      </c>
      <c r="N40" s="5">
        <f t="shared" ref="N40:N46" si="22">SUM(L40:M40)</f>
        <v>142</v>
      </c>
      <c r="O40" s="6">
        <f t="shared" ref="O40:O46" si="23">IF(E40&lt;&gt;0,N40*10^( 0.784780654 *(LOG10(E40/173.961)^2)),0)</f>
        <v>199.02638388933914</v>
      </c>
    </row>
    <row r="41" spans="1:15" ht="15.75">
      <c r="A41" s="10" t="s">
        <v>12</v>
      </c>
      <c r="B41" s="10" t="s">
        <v>87</v>
      </c>
      <c r="C41" s="11">
        <v>36766</v>
      </c>
      <c r="D41" s="12" t="s">
        <v>63</v>
      </c>
      <c r="E41" s="9">
        <v>55.2</v>
      </c>
      <c r="F41" s="12">
        <v>48</v>
      </c>
      <c r="G41" s="12">
        <v>50</v>
      </c>
      <c r="H41" s="12">
        <v>52</v>
      </c>
      <c r="I41" s="12">
        <v>60</v>
      </c>
      <c r="J41" s="12">
        <v>62</v>
      </c>
      <c r="K41" s="12">
        <v>64</v>
      </c>
      <c r="L41" s="5">
        <f t="shared" si="20"/>
        <v>52</v>
      </c>
      <c r="M41" s="5">
        <f t="shared" si="21"/>
        <v>64</v>
      </c>
      <c r="N41" s="5">
        <f t="shared" si="22"/>
        <v>116</v>
      </c>
      <c r="O41" s="6">
        <f t="shared" si="23"/>
        <v>181.75558994898427</v>
      </c>
    </row>
    <row r="42" spans="1:15" ht="15.75">
      <c r="A42" s="10" t="s">
        <v>13</v>
      </c>
      <c r="B42" s="10" t="s">
        <v>90</v>
      </c>
      <c r="C42" s="11">
        <v>36417</v>
      </c>
      <c r="D42" s="12" t="s">
        <v>69</v>
      </c>
      <c r="E42" s="9">
        <v>59.7</v>
      </c>
      <c r="F42" s="12">
        <v>52</v>
      </c>
      <c r="G42" s="12" t="s">
        <v>105</v>
      </c>
      <c r="H42" s="13" t="s">
        <v>106</v>
      </c>
      <c r="I42" s="12">
        <v>60</v>
      </c>
      <c r="J42" s="12">
        <v>62</v>
      </c>
      <c r="K42" s="13" t="s">
        <v>106</v>
      </c>
      <c r="L42" s="5">
        <f t="shared" si="20"/>
        <v>52</v>
      </c>
      <c r="M42" s="5">
        <f t="shared" si="21"/>
        <v>62</v>
      </c>
      <c r="N42" s="5">
        <f t="shared" si="22"/>
        <v>114</v>
      </c>
      <c r="O42" s="6">
        <f t="shared" si="23"/>
        <v>168.34993959248519</v>
      </c>
    </row>
    <row r="43" spans="1:15" ht="15.75">
      <c r="A43" s="10" t="s">
        <v>14</v>
      </c>
      <c r="B43" s="10" t="s">
        <v>88</v>
      </c>
      <c r="C43" s="11">
        <v>36203</v>
      </c>
      <c r="D43" s="12" t="s">
        <v>155</v>
      </c>
      <c r="E43" s="9">
        <v>58</v>
      </c>
      <c r="F43" s="12">
        <v>40</v>
      </c>
      <c r="G43" s="12">
        <v>44</v>
      </c>
      <c r="H43" s="12">
        <v>46</v>
      </c>
      <c r="I43" s="12">
        <v>55</v>
      </c>
      <c r="J43" s="12" t="s">
        <v>109</v>
      </c>
      <c r="K43" s="12">
        <v>58</v>
      </c>
      <c r="L43" s="5">
        <f t="shared" si="20"/>
        <v>46</v>
      </c>
      <c r="M43" s="5">
        <f t="shared" si="21"/>
        <v>58</v>
      </c>
      <c r="N43" s="5">
        <f t="shared" si="22"/>
        <v>104</v>
      </c>
      <c r="O43" s="6">
        <f t="shared" si="23"/>
        <v>156.89589903656162</v>
      </c>
    </row>
    <row r="44" spans="1:15" ht="15.75">
      <c r="A44" s="10">
        <v>1</v>
      </c>
      <c r="B44" s="10" t="s">
        <v>89</v>
      </c>
      <c r="C44" s="11">
        <v>37259</v>
      </c>
      <c r="D44" s="12" t="s">
        <v>155</v>
      </c>
      <c r="E44" s="9">
        <v>49.8</v>
      </c>
      <c r="F44" s="12" t="s">
        <v>104</v>
      </c>
      <c r="G44" s="12">
        <v>35</v>
      </c>
      <c r="H44" s="12">
        <v>38</v>
      </c>
      <c r="I44" s="12">
        <v>46</v>
      </c>
      <c r="J44" s="12">
        <v>49</v>
      </c>
      <c r="K44" s="12" t="s">
        <v>108</v>
      </c>
      <c r="L44" s="5">
        <f t="shared" si="20"/>
        <v>38</v>
      </c>
      <c r="M44" s="5">
        <f t="shared" si="21"/>
        <v>49</v>
      </c>
      <c r="N44" s="5">
        <f t="shared" si="22"/>
        <v>87</v>
      </c>
      <c r="O44" s="6">
        <f t="shared" si="23"/>
        <v>148.28620748657355</v>
      </c>
    </row>
    <row r="45" spans="1:15" ht="15.75">
      <c r="A45" s="10">
        <v>2</v>
      </c>
      <c r="B45" s="10" t="s">
        <v>120</v>
      </c>
      <c r="C45" s="11">
        <v>37444</v>
      </c>
      <c r="D45" s="12" t="s">
        <v>30</v>
      </c>
      <c r="E45" s="9">
        <v>34.5</v>
      </c>
      <c r="F45" s="12">
        <v>19</v>
      </c>
      <c r="G45" s="12">
        <v>21</v>
      </c>
      <c r="H45" s="13">
        <v>23</v>
      </c>
      <c r="I45" s="12">
        <v>25</v>
      </c>
      <c r="J45" s="12">
        <v>29</v>
      </c>
      <c r="K45" s="13" t="s">
        <v>121</v>
      </c>
      <c r="L45" s="5">
        <f t="shared" si="20"/>
        <v>23</v>
      </c>
      <c r="M45" s="5">
        <f t="shared" si="21"/>
        <v>29</v>
      </c>
      <c r="N45" s="5">
        <f t="shared" si="22"/>
        <v>52</v>
      </c>
      <c r="O45" s="6">
        <f t="shared" si="23"/>
        <v>126.89483433540109</v>
      </c>
    </row>
    <row r="46" spans="1:15" ht="15.75">
      <c r="A46" s="10">
        <v>3</v>
      </c>
      <c r="B46" s="10" t="s">
        <v>101</v>
      </c>
      <c r="C46" s="11">
        <v>37807</v>
      </c>
      <c r="D46" s="12" t="s">
        <v>25</v>
      </c>
      <c r="E46" s="9">
        <v>53</v>
      </c>
      <c r="F46" s="12">
        <v>20</v>
      </c>
      <c r="G46" s="12" t="s">
        <v>103</v>
      </c>
      <c r="H46" s="12" t="s">
        <v>103</v>
      </c>
      <c r="I46" s="12">
        <v>22</v>
      </c>
      <c r="J46" s="12">
        <v>25</v>
      </c>
      <c r="K46" s="12" t="s">
        <v>107</v>
      </c>
      <c r="L46" s="5">
        <f t="shared" si="20"/>
        <v>20</v>
      </c>
      <c r="M46" s="5">
        <f t="shared" si="21"/>
        <v>25</v>
      </c>
      <c r="N46" s="5">
        <f t="shared" si="22"/>
        <v>45</v>
      </c>
      <c r="O46" s="6">
        <f t="shared" si="23"/>
        <v>72.829555303188599</v>
      </c>
    </row>
    <row r="47" spans="1:15" ht="15.75">
      <c r="A47" s="14" t="s">
        <v>92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</row>
    <row r="48" spans="1:15" ht="15.75">
      <c r="A48" s="10" t="s">
        <v>11</v>
      </c>
      <c r="B48" s="10" t="s">
        <v>98</v>
      </c>
      <c r="C48" s="11">
        <v>35848</v>
      </c>
      <c r="D48" s="12" t="s">
        <v>30</v>
      </c>
      <c r="E48" s="9">
        <v>73.3</v>
      </c>
      <c r="F48" s="12">
        <v>98</v>
      </c>
      <c r="G48" s="12">
        <v>101</v>
      </c>
      <c r="H48" s="12" t="s">
        <v>134</v>
      </c>
      <c r="I48" s="12">
        <v>115</v>
      </c>
      <c r="J48" s="12">
        <v>120</v>
      </c>
      <c r="K48" s="12">
        <v>125</v>
      </c>
      <c r="L48" s="5">
        <f t="shared" ref="L48:L53" si="24">MAX(F48:H48)</f>
        <v>101</v>
      </c>
      <c r="M48" s="5">
        <f t="shared" ref="M48:M53" si="25">MAX(I48:K48)</f>
        <v>125</v>
      </c>
      <c r="N48" s="5">
        <f t="shared" ref="N48:N53" si="26">SUM(L48:M48)</f>
        <v>226</v>
      </c>
      <c r="O48" s="6">
        <f t="shared" ref="O48:O53" si="27">IF(E48&lt;&gt;0,N48*10^( 0.784780654 *(LOG10(E48/173.961)^2)),0)</f>
        <v>291.52318139991274</v>
      </c>
    </row>
    <row r="49" spans="1:15" ht="15.75">
      <c r="A49" s="10" t="s">
        <v>12</v>
      </c>
      <c r="B49" s="10" t="s">
        <v>97</v>
      </c>
      <c r="C49" s="11">
        <v>35299</v>
      </c>
      <c r="D49" s="12" t="s">
        <v>30</v>
      </c>
      <c r="E49" s="9">
        <v>98.8</v>
      </c>
      <c r="F49" s="12">
        <v>82</v>
      </c>
      <c r="G49" s="12" t="s">
        <v>126</v>
      </c>
      <c r="H49" s="12">
        <v>85</v>
      </c>
      <c r="I49" s="12" t="s">
        <v>134</v>
      </c>
      <c r="J49" s="12">
        <v>105</v>
      </c>
      <c r="K49" s="12" t="s">
        <v>137</v>
      </c>
      <c r="L49" s="5">
        <f t="shared" si="24"/>
        <v>85</v>
      </c>
      <c r="M49" s="5">
        <f t="shared" si="25"/>
        <v>105</v>
      </c>
      <c r="N49" s="5">
        <f t="shared" si="26"/>
        <v>190</v>
      </c>
      <c r="O49" s="6">
        <f t="shared" si="27"/>
        <v>211.89839972891795</v>
      </c>
    </row>
    <row r="50" spans="1:15" ht="15.75">
      <c r="A50" s="10" t="s">
        <v>13</v>
      </c>
      <c r="B50" s="10" t="s">
        <v>99</v>
      </c>
      <c r="C50" s="11">
        <v>35067</v>
      </c>
      <c r="D50" s="12" t="s">
        <v>86</v>
      </c>
      <c r="E50" s="9">
        <v>60.8</v>
      </c>
      <c r="F50" s="12" t="s">
        <v>131</v>
      </c>
      <c r="G50" s="12">
        <v>75</v>
      </c>
      <c r="H50" s="12">
        <v>79</v>
      </c>
      <c r="I50" s="12">
        <v>92</v>
      </c>
      <c r="J50" s="12" t="s">
        <v>140</v>
      </c>
      <c r="K50" s="12" t="s">
        <v>140</v>
      </c>
      <c r="L50" s="5">
        <f t="shared" si="24"/>
        <v>79</v>
      </c>
      <c r="M50" s="5">
        <f t="shared" si="25"/>
        <v>92</v>
      </c>
      <c r="N50" s="5">
        <f t="shared" si="26"/>
        <v>171</v>
      </c>
      <c r="O50" s="6">
        <f t="shared" si="27"/>
        <v>249.21428772695398</v>
      </c>
    </row>
    <row r="51" spans="1:15" ht="15.75">
      <c r="A51" s="10" t="s">
        <v>14</v>
      </c>
      <c r="B51" s="10" t="s">
        <v>93</v>
      </c>
      <c r="C51" s="11">
        <v>36119</v>
      </c>
      <c r="D51" s="12" t="s">
        <v>95</v>
      </c>
      <c r="E51" s="9">
        <v>85.5</v>
      </c>
      <c r="F51" s="12">
        <v>55</v>
      </c>
      <c r="G51" s="12" t="s">
        <v>123</v>
      </c>
      <c r="H51" s="12" t="s">
        <v>123</v>
      </c>
      <c r="I51" s="12">
        <v>65</v>
      </c>
      <c r="J51" s="12">
        <v>70</v>
      </c>
      <c r="K51" s="12">
        <v>75</v>
      </c>
      <c r="L51" s="5">
        <f t="shared" si="24"/>
        <v>55</v>
      </c>
      <c r="M51" s="5">
        <f t="shared" si="25"/>
        <v>75</v>
      </c>
      <c r="N51" s="5">
        <f t="shared" si="26"/>
        <v>130</v>
      </c>
      <c r="O51" s="6">
        <f t="shared" si="27"/>
        <v>154.39236078604119</v>
      </c>
    </row>
    <row r="52" spans="1:15" ht="15.75">
      <c r="A52" s="10" t="s">
        <v>15</v>
      </c>
      <c r="B52" s="10" t="s">
        <v>96</v>
      </c>
      <c r="C52" s="11">
        <v>36104</v>
      </c>
      <c r="D52" s="12" t="s">
        <v>95</v>
      </c>
      <c r="E52" s="9">
        <v>57</v>
      </c>
      <c r="F52" s="12">
        <v>45</v>
      </c>
      <c r="G52" s="12" t="s">
        <v>115</v>
      </c>
      <c r="H52" s="12" t="s">
        <v>115</v>
      </c>
      <c r="I52" s="12" t="s">
        <v>117</v>
      </c>
      <c r="J52" s="12">
        <v>55</v>
      </c>
      <c r="K52" s="12">
        <v>57</v>
      </c>
      <c r="L52" s="5">
        <f t="shared" si="24"/>
        <v>45</v>
      </c>
      <c r="M52" s="5">
        <f t="shared" si="25"/>
        <v>57</v>
      </c>
      <c r="N52" s="5">
        <f t="shared" si="26"/>
        <v>102</v>
      </c>
      <c r="O52" s="6">
        <f t="shared" si="27"/>
        <v>155.9115784856632</v>
      </c>
    </row>
    <row r="53" spans="1:15" ht="15.75">
      <c r="A53" s="10" t="s">
        <v>16</v>
      </c>
      <c r="B53" s="10" t="s">
        <v>94</v>
      </c>
      <c r="C53" s="11">
        <v>36104</v>
      </c>
      <c r="D53" s="12" t="s">
        <v>95</v>
      </c>
      <c r="E53" s="9">
        <v>53.4</v>
      </c>
      <c r="F53" s="12" t="s">
        <v>128</v>
      </c>
      <c r="G53" s="12">
        <v>40</v>
      </c>
      <c r="H53" s="12" t="s">
        <v>129</v>
      </c>
      <c r="I53" s="12">
        <v>50</v>
      </c>
      <c r="J53" s="12">
        <v>55</v>
      </c>
      <c r="K53" s="12" t="s">
        <v>123</v>
      </c>
      <c r="L53" s="5">
        <f t="shared" si="24"/>
        <v>40</v>
      </c>
      <c r="M53" s="5">
        <f t="shared" si="25"/>
        <v>55</v>
      </c>
      <c r="N53" s="5">
        <f t="shared" si="26"/>
        <v>95</v>
      </c>
      <c r="O53" s="6">
        <f t="shared" si="27"/>
        <v>152.82049389656555</v>
      </c>
    </row>
  </sheetData>
  <sortState ref="B48:O53">
    <sortCondition descending="1" ref="N48:N53"/>
  </sortState>
  <mergeCells count="21">
    <mergeCell ref="A39:O39"/>
    <mergeCell ref="A47:O47"/>
    <mergeCell ref="A11:O11"/>
    <mergeCell ref="A13:O13"/>
    <mergeCell ref="A18:O18"/>
    <mergeCell ref="A24:O24"/>
    <mergeCell ref="A29:O29"/>
    <mergeCell ref="A6:O6"/>
    <mergeCell ref="A8:O8"/>
    <mergeCell ref="M2:M3"/>
    <mergeCell ref="N2:N3"/>
    <mergeCell ref="O2:O3"/>
    <mergeCell ref="A4:O4"/>
    <mergeCell ref="E2:E3"/>
    <mergeCell ref="F2:H2"/>
    <mergeCell ref="I2:K2"/>
    <mergeCell ref="L2:L3"/>
    <mergeCell ref="A2:A3"/>
    <mergeCell ref="B2:B3"/>
    <mergeCell ref="C2:C3"/>
    <mergeCell ref="D2:D3"/>
  </mergeCells>
  <phoneticPr fontId="31" type="noConversion"/>
  <conditionalFormatting sqref="F5:K5 F7:K7 F9:K10 F19:K23">
    <cfRule type="expression" dxfId="32" priority="14" stopIfTrue="1">
      <formula>NOT(ISERROR(SEARCH("x",F5)))</formula>
    </cfRule>
  </conditionalFormatting>
  <conditionalFormatting sqref="F12:K12">
    <cfRule type="expression" dxfId="31" priority="13" stopIfTrue="1">
      <formula>NOT(ISERROR(SEARCH("x",F12)))</formula>
    </cfRule>
  </conditionalFormatting>
  <conditionalFormatting sqref="F14:K17">
    <cfRule type="expression" dxfId="30" priority="12" stopIfTrue="1">
      <formula>NOT(ISERROR(SEARCH("x",F14)))</formula>
    </cfRule>
  </conditionalFormatting>
  <conditionalFormatting sqref="F25:K28">
    <cfRule type="expression" dxfId="29" priority="10" stopIfTrue="1">
      <formula>NOT(ISERROR(SEARCH("x",F25)))</formula>
    </cfRule>
  </conditionalFormatting>
  <conditionalFormatting sqref="F30:K31 F33:K38">
    <cfRule type="expression" dxfId="28" priority="9" stopIfTrue="1">
      <formula>NOT(ISERROR(SEARCH("x",F30)))</formula>
    </cfRule>
  </conditionalFormatting>
  <conditionalFormatting sqref="F40:K45">
    <cfRule type="expression" dxfId="27" priority="8" stopIfTrue="1">
      <formula>NOT(ISERROR(SEARCH("x",F40)))</formula>
    </cfRule>
  </conditionalFormatting>
  <conditionalFormatting sqref="F46:K46">
    <cfRule type="expression" dxfId="26" priority="7" stopIfTrue="1">
      <formula>NOT(ISERROR(SEARCH("x",F46)))</formula>
    </cfRule>
  </conditionalFormatting>
  <conditionalFormatting sqref="F32">
    <cfRule type="expression" dxfId="25" priority="4" stopIfTrue="1">
      <formula>NOT(ISERROR(SEARCH("x",F32)))</formula>
    </cfRule>
  </conditionalFormatting>
  <conditionalFormatting sqref="G32:H32 J32:K32">
    <cfRule type="expression" dxfId="24" priority="5" stopIfTrue="1">
      <formula>NOT(ISERROR(SEARCH("x",G32)))</formula>
    </cfRule>
  </conditionalFormatting>
  <conditionalFormatting sqref="I32">
    <cfRule type="expression" dxfId="23" priority="3" stopIfTrue="1">
      <formula>NOT(ISERROR(SEARCH("x",I32)))</formula>
    </cfRule>
  </conditionalFormatting>
  <conditionalFormatting sqref="F48:K52">
    <cfRule type="expression" dxfId="22" priority="2" stopIfTrue="1">
      <formula>NOT(ISERROR(SEARCH("x",F48)))</formula>
    </cfRule>
  </conditionalFormatting>
  <conditionalFormatting sqref="F53:K53">
    <cfRule type="expression" dxfId="21" priority="1" stopIfTrue="1">
      <formula>NOT(ISERROR(SEARCH("x",F53)))</formula>
    </cfRule>
  </conditionalFormatting>
  <pageMargins left="0.98425196850393704" right="0.11811023622047245" top="0.23622047244094491" bottom="0.35433070866141736" header="0.82677165354330717" footer="0.35433070866141736"/>
  <pageSetup paperSize="9" scale="70" orientation="landscape" r:id="rId1"/>
  <headerFooter alignWithMargins="0">
    <oddHeader>&amp;C&amp;36 4. ročník Memoriál Ondreja Hekela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" sqref="E1"/>
    </sheetView>
  </sheetViews>
  <sheetFormatPr defaultRowHeight="12.75"/>
  <cols>
    <col min="1" max="1" width="6.7109375" customWidth="1"/>
    <col min="2" max="2" width="30.85546875" customWidth="1"/>
    <col min="3" max="3" width="13.85546875" customWidth="1"/>
    <col min="4" max="4" width="12.7109375" customWidth="1"/>
    <col min="5" max="5" width="10.7109375" customWidth="1"/>
    <col min="6" max="6" width="9.85546875" customWidth="1"/>
    <col min="7" max="7" width="9.28515625" customWidth="1"/>
    <col min="8" max="8" width="8.5703125" customWidth="1"/>
    <col min="9" max="9" width="8.85546875" customWidth="1"/>
    <col min="10" max="10" width="9.7109375" customWidth="1"/>
    <col min="12" max="13" width="10.7109375" customWidth="1"/>
    <col min="14" max="14" width="14.28515625" customWidth="1"/>
    <col min="15" max="15" width="17.28515625" customWidth="1"/>
  </cols>
  <sheetData>
    <row r="1" spans="1:15" ht="218.25" customHeight="1"/>
    <row r="2" spans="1:15" ht="36" customHeight="1">
      <c r="A2" s="23" t="s">
        <v>0</v>
      </c>
      <c r="B2" s="24" t="s">
        <v>1</v>
      </c>
      <c r="C2" s="25" t="s">
        <v>2</v>
      </c>
      <c r="D2" s="25" t="s">
        <v>3</v>
      </c>
      <c r="E2" s="21" t="s">
        <v>4</v>
      </c>
      <c r="F2" s="18" t="s">
        <v>5</v>
      </c>
      <c r="G2" s="18"/>
      <c r="H2" s="18"/>
      <c r="I2" s="18" t="s">
        <v>6</v>
      </c>
      <c r="J2" s="18"/>
      <c r="K2" s="18"/>
      <c r="L2" s="17" t="s">
        <v>7</v>
      </c>
      <c r="M2" s="17" t="s">
        <v>8</v>
      </c>
      <c r="N2" s="17" t="s">
        <v>9</v>
      </c>
      <c r="O2" s="18" t="s">
        <v>10</v>
      </c>
    </row>
    <row r="3" spans="1:15" ht="30.75" customHeight="1">
      <c r="A3" s="23"/>
      <c r="B3" s="24"/>
      <c r="C3" s="25"/>
      <c r="D3" s="25"/>
      <c r="E3" s="22"/>
      <c r="F3" s="7">
        <v>1</v>
      </c>
      <c r="G3" s="7">
        <v>2</v>
      </c>
      <c r="H3" s="7">
        <v>3</v>
      </c>
      <c r="I3" s="7">
        <v>1</v>
      </c>
      <c r="J3" s="7">
        <v>2</v>
      </c>
      <c r="K3" s="7">
        <v>3</v>
      </c>
      <c r="L3" s="17"/>
      <c r="M3" s="17"/>
      <c r="N3" s="17"/>
      <c r="O3" s="18"/>
    </row>
    <row r="4" spans="1:15" ht="15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 customHeight="1">
      <c r="A5" s="10" t="s">
        <v>11</v>
      </c>
      <c r="B5" s="10" t="s">
        <v>141</v>
      </c>
      <c r="C5" s="11">
        <v>37664</v>
      </c>
      <c r="D5" s="12" t="s">
        <v>69</v>
      </c>
      <c r="E5" s="9">
        <v>35.200000000000003</v>
      </c>
      <c r="F5" s="12">
        <v>28</v>
      </c>
      <c r="G5" s="12" t="s">
        <v>121</v>
      </c>
      <c r="H5" s="12">
        <v>31</v>
      </c>
      <c r="I5" s="12">
        <v>38</v>
      </c>
      <c r="J5" s="12" t="s">
        <v>128</v>
      </c>
      <c r="K5" s="12">
        <v>40</v>
      </c>
      <c r="L5" s="5">
        <f>MAX(F5:H5)</f>
        <v>31</v>
      </c>
      <c r="M5" s="5">
        <f>MAX(I5:K5)</f>
        <v>40</v>
      </c>
      <c r="N5" s="5">
        <f>SUM(L5:M5)</f>
        <v>71</v>
      </c>
      <c r="O5" s="6">
        <f>IF(E5&lt;&gt;0,N5*10^( 0.784780654 *(LOG10(E5/173.961)^2)),0)</f>
        <v>169.48766593056064</v>
      </c>
    </row>
    <row r="6" spans="1:15" ht="15.75" customHeight="1">
      <c r="A6" s="10" t="s">
        <v>12</v>
      </c>
      <c r="B6" s="10" t="s">
        <v>24</v>
      </c>
      <c r="C6" s="11">
        <v>37922</v>
      </c>
      <c r="D6" s="12" t="s">
        <v>25</v>
      </c>
      <c r="E6" s="9">
        <v>34.700000000000003</v>
      </c>
      <c r="F6" s="12">
        <v>25</v>
      </c>
      <c r="G6" s="12">
        <v>27</v>
      </c>
      <c r="H6" s="12" t="s">
        <v>111</v>
      </c>
      <c r="I6" s="12" t="s">
        <v>142</v>
      </c>
      <c r="J6" s="12">
        <v>33</v>
      </c>
      <c r="K6" s="12" t="s">
        <v>104</v>
      </c>
      <c r="L6" s="5">
        <f>MAX(F6:H6)</f>
        <v>27</v>
      </c>
      <c r="M6" s="5">
        <f>MAX(I6:K6)</f>
        <v>33</v>
      </c>
      <c r="N6" s="5">
        <f>SUM(L6:M6)</f>
        <v>60</v>
      </c>
      <c r="O6" s="6">
        <f>IF(E6&lt;&gt;0,N6*10^( 0.784780654 *(LOG10(E6/173.961)^2)),0)</f>
        <v>145.48837239603472</v>
      </c>
    </row>
    <row r="7" spans="1:15" ht="15.75" customHeight="1">
      <c r="A7" s="10" t="s">
        <v>13</v>
      </c>
      <c r="B7" s="10" t="s">
        <v>28</v>
      </c>
      <c r="C7" s="11">
        <v>38217</v>
      </c>
      <c r="D7" s="12" t="s">
        <v>25</v>
      </c>
      <c r="E7" s="9">
        <v>34.299999999999997</v>
      </c>
      <c r="F7" s="12">
        <v>20</v>
      </c>
      <c r="G7" s="12">
        <v>22</v>
      </c>
      <c r="H7" s="12">
        <v>23</v>
      </c>
      <c r="I7" s="12">
        <v>26</v>
      </c>
      <c r="J7" s="12">
        <v>28</v>
      </c>
      <c r="K7" s="12" t="s">
        <v>112</v>
      </c>
      <c r="L7" s="5">
        <f>MAX(F7:H7)</f>
        <v>23</v>
      </c>
      <c r="M7" s="5">
        <f>MAX(I7:K7)</f>
        <v>28</v>
      </c>
      <c r="N7" s="5">
        <f>SUM(L7:M7)</f>
        <v>51</v>
      </c>
      <c r="O7" s="6">
        <f>IF(E7&lt;&gt;0,N7*10^( 0.784780654 *(LOG10(E7/173.961)^2)),0)</f>
        <v>125.25653258242937</v>
      </c>
    </row>
    <row r="8" spans="1:15" ht="15.75" customHeight="1">
      <c r="A8" s="18" t="s">
        <v>18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.75" customHeight="1">
      <c r="A9" s="10" t="s">
        <v>11</v>
      </c>
      <c r="B9" s="10" t="s">
        <v>27</v>
      </c>
      <c r="C9" s="11">
        <v>38124</v>
      </c>
      <c r="D9" s="12" t="s">
        <v>25</v>
      </c>
      <c r="E9" s="9">
        <v>38.9</v>
      </c>
      <c r="F9" s="12">
        <v>21</v>
      </c>
      <c r="G9" s="12">
        <v>23</v>
      </c>
      <c r="H9" s="12">
        <v>25</v>
      </c>
      <c r="I9" s="12">
        <v>26</v>
      </c>
      <c r="J9" s="12" t="s">
        <v>143</v>
      </c>
      <c r="K9" s="12" t="s">
        <v>143</v>
      </c>
      <c r="L9" s="5">
        <f t="shared" ref="L9" si="0">MAX(F9:H9)</f>
        <v>25</v>
      </c>
      <c r="M9" s="5">
        <f t="shared" ref="M9" si="1">MAX(I9:K9)</f>
        <v>26</v>
      </c>
      <c r="N9" s="5">
        <f t="shared" ref="N9" si="2">SUM(L9:M9)</f>
        <v>51</v>
      </c>
      <c r="O9" s="6">
        <f t="shared" ref="O9:O11" si="3">IF(E9&lt;&gt;0,N9*10^( 0.784780654 *(LOG10(E9/173.961)^2)),0)</f>
        <v>109.56015762219</v>
      </c>
    </row>
    <row r="10" spans="1:15" ht="15.75" customHeight="1">
      <c r="A10" s="10" t="s">
        <v>12</v>
      </c>
      <c r="B10" s="10" t="s">
        <v>36</v>
      </c>
      <c r="C10" s="11">
        <v>37713</v>
      </c>
      <c r="D10" s="12" t="s">
        <v>155</v>
      </c>
      <c r="E10" s="9">
        <v>37.6</v>
      </c>
      <c r="F10" s="12">
        <v>13</v>
      </c>
      <c r="G10" s="12">
        <v>15</v>
      </c>
      <c r="H10" s="12">
        <v>18</v>
      </c>
      <c r="I10" s="12">
        <v>18</v>
      </c>
      <c r="J10" s="12">
        <v>23</v>
      </c>
      <c r="K10" s="12">
        <v>26</v>
      </c>
      <c r="L10" s="5">
        <f t="shared" ref="L10:L11" si="4">MAX(F10:H10)</f>
        <v>18</v>
      </c>
      <c r="M10" s="5">
        <f t="shared" ref="M10:M11" si="5">MAX(I10:K10)</f>
        <v>26</v>
      </c>
      <c r="N10" s="5">
        <f t="shared" ref="N10:N11" si="6">SUM(L10:M10)</f>
        <v>44</v>
      </c>
      <c r="O10" s="6">
        <f t="shared" si="3"/>
        <v>97.898933549350915</v>
      </c>
    </row>
    <row r="11" spans="1:15" ht="15.75" customHeight="1">
      <c r="A11" s="10" t="s">
        <v>13</v>
      </c>
      <c r="B11" s="10" t="s">
        <v>144</v>
      </c>
      <c r="C11" s="11">
        <v>37695</v>
      </c>
      <c r="D11" s="12" t="s">
        <v>79</v>
      </c>
      <c r="E11" s="9">
        <v>38.299999999999997</v>
      </c>
      <c r="F11" s="12">
        <v>15</v>
      </c>
      <c r="G11" s="12">
        <v>18</v>
      </c>
      <c r="H11" s="12">
        <v>19</v>
      </c>
      <c r="I11" s="12">
        <v>21</v>
      </c>
      <c r="J11" s="12">
        <v>23</v>
      </c>
      <c r="K11" s="12" t="s">
        <v>107</v>
      </c>
      <c r="L11" s="5">
        <f t="shared" si="4"/>
        <v>19</v>
      </c>
      <c r="M11" s="5">
        <f t="shared" si="5"/>
        <v>23</v>
      </c>
      <c r="N11" s="5">
        <f t="shared" si="6"/>
        <v>42</v>
      </c>
      <c r="O11" s="6">
        <f t="shared" si="3"/>
        <v>91.676947520496469</v>
      </c>
    </row>
    <row r="12" spans="1:15" ht="15.75" customHeight="1">
      <c r="A12" s="18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 customHeight="1">
      <c r="A13" s="10" t="s">
        <v>11</v>
      </c>
      <c r="B13" s="10" t="s">
        <v>29</v>
      </c>
      <c r="C13" s="11">
        <v>37340</v>
      </c>
      <c r="D13" s="12" t="s">
        <v>30</v>
      </c>
      <c r="E13" s="9">
        <v>42.2</v>
      </c>
      <c r="F13" s="12">
        <v>31</v>
      </c>
      <c r="G13" s="12">
        <v>34</v>
      </c>
      <c r="H13" s="12">
        <v>36</v>
      </c>
      <c r="I13" s="12">
        <v>43</v>
      </c>
      <c r="J13" s="12">
        <v>46</v>
      </c>
      <c r="K13" s="12">
        <v>48</v>
      </c>
      <c r="L13" s="5">
        <f>MAX(F13:H13)</f>
        <v>36</v>
      </c>
      <c r="M13" s="5">
        <f>MAX(I13:K13)</f>
        <v>48</v>
      </c>
      <c r="N13" s="5">
        <f>SUM(L13:M13)</f>
        <v>84</v>
      </c>
      <c r="O13" s="6">
        <f>IF(E13&lt;&gt;0,N13*10^( 0.784780654 *(LOG10(E13/173.961)^2)),0)</f>
        <v>166.43228172486641</v>
      </c>
    </row>
    <row r="14" spans="1:15" ht="15.75" customHeight="1">
      <c r="A14" s="10" t="s">
        <v>12</v>
      </c>
      <c r="B14" s="10" t="s">
        <v>46</v>
      </c>
      <c r="C14" s="11">
        <v>38227</v>
      </c>
      <c r="D14" s="12" t="s">
        <v>25</v>
      </c>
      <c r="E14" s="9">
        <v>41.8</v>
      </c>
      <c r="F14" s="12">
        <v>31</v>
      </c>
      <c r="G14" s="12">
        <v>33</v>
      </c>
      <c r="H14" s="12" t="s">
        <v>104</v>
      </c>
      <c r="I14" s="12">
        <v>41</v>
      </c>
      <c r="J14" s="12">
        <v>43</v>
      </c>
      <c r="K14" s="12" t="s">
        <v>114</v>
      </c>
      <c r="L14" s="5">
        <f>MAX(F14:H14)</f>
        <v>33</v>
      </c>
      <c r="M14" s="5">
        <f>MAX(I14:K14)</f>
        <v>43</v>
      </c>
      <c r="N14" s="5">
        <f>SUM(L14:M14)</f>
        <v>76</v>
      </c>
      <c r="O14" s="6">
        <f>IF(E14&lt;&gt;0,N14*10^( 0.784780654 *(LOG10(E14/173.961)^2)),0)</f>
        <v>151.97731478913144</v>
      </c>
    </row>
    <row r="15" spans="1:15" ht="15.75" customHeight="1">
      <c r="A15" s="10" t="s">
        <v>13</v>
      </c>
      <c r="B15" s="10" t="s">
        <v>33</v>
      </c>
      <c r="C15" s="11">
        <v>37856</v>
      </c>
      <c r="D15" s="12" t="s">
        <v>155</v>
      </c>
      <c r="E15" s="9">
        <v>44.2</v>
      </c>
      <c r="F15" s="12">
        <v>27</v>
      </c>
      <c r="G15" s="12">
        <v>30</v>
      </c>
      <c r="H15" s="12">
        <v>32</v>
      </c>
      <c r="I15" s="12">
        <v>34</v>
      </c>
      <c r="J15" s="12" t="s">
        <v>113</v>
      </c>
      <c r="K15" s="12" t="s">
        <v>113</v>
      </c>
      <c r="L15" s="5">
        <f>MAX(F15:H15)</f>
        <v>32</v>
      </c>
      <c r="M15" s="5">
        <f>MAX(I15:K15)</f>
        <v>34</v>
      </c>
      <c r="N15" s="5">
        <f>SUM(L15:M15)</f>
        <v>66</v>
      </c>
      <c r="O15" s="6">
        <f>IF(E15&lt;&gt;0,N15*10^( 0.784780654 *(LOG10(E15/173.961)^2)),0)</f>
        <v>125.14213925723436</v>
      </c>
    </row>
    <row r="16" spans="1:15" ht="15.75" customHeight="1">
      <c r="A16" s="10" t="s">
        <v>14</v>
      </c>
      <c r="B16" s="10" t="s">
        <v>145</v>
      </c>
      <c r="C16" s="11">
        <v>37623</v>
      </c>
      <c r="D16" s="12" t="s">
        <v>69</v>
      </c>
      <c r="E16" s="9">
        <v>42.9</v>
      </c>
      <c r="F16" s="12">
        <v>20</v>
      </c>
      <c r="G16" s="12">
        <v>23</v>
      </c>
      <c r="H16" s="12">
        <v>25</v>
      </c>
      <c r="I16" s="12">
        <v>30</v>
      </c>
      <c r="J16" s="12">
        <v>33</v>
      </c>
      <c r="K16" s="12" t="s">
        <v>147</v>
      </c>
      <c r="L16" s="5">
        <f>MAX(F16:H16)</f>
        <v>25</v>
      </c>
      <c r="M16" s="5">
        <f>MAX(I16:K16)</f>
        <v>33</v>
      </c>
      <c r="N16" s="5">
        <f>SUM(L16:M16)</f>
        <v>58</v>
      </c>
      <c r="O16" s="6">
        <f>IF(E16&lt;&gt;0,N16*10^( 0.784780654 *(LOG10(E16/173.961)^2)),0)</f>
        <v>113.1170314277872</v>
      </c>
    </row>
    <row r="17" spans="1:15" ht="15.75" customHeight="1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.75" customHeight="1">
      <c r="A18" s="10" t="s">
        <v>12</v>
      </c>
      <c r="B18" s="10" t="s">
        <v>35</v>
      </c>
      <c r="C18" s="11">
        <v>37807</v>
      </c>
      <c r="D18" s="12" t="s">
        <v>34</v>
      </c>
      <c r="E18" s="9">
        <v>49.8</v>
      </c>
      <c r="F18" s="12">
        <v>23</v>
      </c>
      <c r="G18" s="12">
        <v>26</v>
      </c>
      <c r="H18" s="12">
        <v>30</v>
      </c>
      <c r="I18" s="12">
        <v>30</v>
      </c>
      <c r="J18" s="12">
        <v>35</v>
      </c>
      <c r="K18" s="12" t="s">
        <v>146</v>
      </c>
      <c r="L18" s="5">
        <f t="shared" ref="L18" si="7">MAX(F18:H18)</f>
        <v>30</v>
      </c>
      <c r="M18" s="5">
        <f t="shared" ref="M18" si="8">MAX(I18:K18)</f>
        <v>35</v>
      </c>
      <c r="N18" s="5">
        <f t="shared" ref="N18" si="9">SUM(L18:M18)</f>
        <v>65</v>
      </c>
      <c r="O18" s="6">
        <f t="shared" ref="O18" si="10">IF(E18&lt;&gt;0,N18*10^( 0.784780654 *(LOG10(E18/173.961)^2)),0)</f>
        <v>110.78854582330207</v>
      </c>
    </row>
    <row r="19" spans="1:15" ht="15.75" customHeight="1">
      <c r="A19" s="18" t="s">
        <v>21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.75" customHeight="1">
      <c r="A20" s="10" t="s">
        <v>11</v>
      </c>
      <c r="B20" s="10" t="s">
        <v>31</v>
      </c>
      <c r="C20" s="11">
        <v>37644</v>
      </c>
      <c r="D20" s="12" t="s">
        <v>30</v>
      </c>
      <c r="E20" s="9">
        <v>53</v>
      </c>
      <c r="F20" s="12">
        <v>23</v>
      </c>
      <c r="G20" s="12">
        <v>26</v>
      </c>
      <c r="H20" s="12">
        <v>28</v>
      </c>
      <c r="I20" s="12">
        <v>34</v>
      </c>
      <c r="J20" s="12">
        <v>38</v>
      </c>
      <c r="K20" s="12">
        <v>40</v>
      </c>
      <c r="L20" s="5">
        <f>MAX(F20:H20)</f>
        <v>28</v>
      </c>
      <c r="M20" s="5">
        <f>MAX(I20:K20)</f>
        <v>40</v>
      </c>
      <c r="N20" s="5">
        <f>SUM(L20:M20)</f>
        <v>68</v>
      </c>
      <c r="O20" s="6">
        <f>IF(E20&lt;&gt;0,N20*10^( 0.784780654 *(LOG10(E20/173.961)^2)),0)</f>
        <v>110.05355023592944</v>
      </c>
    </row>
    <row r="21" spans="1:15" ht="15.75" customHeight="1">
      <c r="A21" s="10" t="s">
        <v>12</v>
      </c>
      <c r="B21" s="10" t="s">
        <v>26</v>
      </c>
      <c r="C21" s="11">
        <v>38353</v>
      </c>
      <c r="D21" s="12" t="s">
        <v>25</v>
      </c>
      <c r="E21" s="9">
        <v>51.1</v>
      </c>
      <c r="F21" s="12">
        <v>22</v>
      </c>
      <c r="G21" s="12" t="s">
        <v>148</v>
      </c>
      <c r="H21" s="12">
        <v>25</v>
      </c>
      <c r="I21" s="12">
        <v>30</v>
      </c>
      <c r="J21" s="12">
        <v>33</v>
      </c>
      <c r="K21" s="12" t="s">
        <v>104</v>
      </c>
      <c r="L21" s="5">
        <f>MAX(F21:H21)</f>
        <v>25</v>
      </c>
      <c r="M21" s="5">
        <f>MAX(I21:K21)</f>
        <v>33</v>
      </c>
      <c r="N21" s="5">
        <f>SUM(L21:M21)</f>
        <v>58</v>
      </c>
      <c r="O21" s="6">
        <f>IF(E21&lt;&gt;0,N21*10^( 0.784780654 *(LOG10(E21/173.961)^2)),0)</f>
        <v>96.730990637265961</v>
      </c>
    </row>
    <row r="22" spans="1:15" ht="15.75" customHeight="1">
      <c r="A22" s="10" t="s">
        <v>13</v>
      </c>
      <c r="B22" s="10" t="s">
        <v>37</v>
      </c>
      <c r="C22" s="11">
        <v>37890</v>
      </c>
      <c r="D22" s="12" t="s">
        <v>155</v>
      </c>
      <c r="E22" s="9">
        <v>50.3</v>
      </c>
      <c r="F22" s="12">
        <v>13</v>
      </c>
      <c r="G22" s="12">
        <v>15</v>
      </c>
      <c r="H22" s="12">
        <v>17</v>
      </c>
      <c r="I22" s="12">
        <v>17</v>
      </c>
      <c r="J22" s="12">
        <v>20</v>
      </c>
      <c r="K22" s="12">
        <v>26</v>
      </c>
      <c r="L22" s="5">
        <f>MAX(F22:H22)</f>
        <v>17</v>
      </c>
      <c r="M22" s="5">
        <f>MAX(I22:K22)</f>
        <v>26</v>
      </c>
      <c r="N22" s="5">
        <f>SUM(L22:M22)</f>
        <v>43</v>
      </c>
      <c r="O22" s="6">
        <f>IF(E22&lt;&gt;0,N22*10^( 0.784780654 *(LOG10(E22/173.961)^2)),0)</f>
        <v>72.671732766699378</v>
      </c>
    </row>
    <row r="23" spans="1:15" ht="15.75" customHeight="1">
      <c r="A23" s="18" t="s">
        <v>23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.75">
      <c r="A24" s="10" t="s">
        <v>11</v>
      </c>
      <c r="B24" s="10" t="s">
        <v>32</v>
      </c>
      <c r="C24" s="11">
        <v>38360</v>
      </c>
      <c r="D24" s="12" t="s">
        <v>30</v>
      </c>
      <c r="E24" s="9">
        <v>65.2</v>
      </c>
      <c r="F24" s="12">
        <v>22</v>
      </c>
      <c r="G24" s="12">
        <v>24</v>
      </c>
      <c r="H24" s="12">
        <v>26</v>
      </c>
      <c r="I24" s="12">
        <v>32</v>
      </c>
      <c r="J24" s="12">
        <v>35</v>
      </c>
      <c r="K24" s="12">
        <v>38</v>
      </c>
      <c r="L24" s="5">
        <f t="shared" ref="L24" si="11">MAX(F24:H24)</f>
        <v>26</v>
      </c>
      <c r="M24" s="5">
        <f t="shared" ref="M24" si="12">MAX(I24:K24)</f>
        <v>38</v>
      </c>
      <c r="N24" s="5">
        <f t="shared" ref="N24" si="13">SUM(L24:M24)</f>
        <v>64</v>
      </c>
      <c r="O24" s="6">
        <f t="shared" ref="O24" si="14">IF(E24&lt;&gt;0,N24*10^( 0.784780654 *(LOG10(E24/173.961)^2)),0)</f>
        <v>88.865965209473785</v>
      </c>
    </row>
    <row r="28" spans="1:15">
      <c r="F28" t="s">
        <v>156</v>
      </c>
      <c r="I28" t="s">
        <v>157</v>
      </c>
    </row>
  </sheetData>
  <sortState ref="B13:O16">
    <sortCondition descending="1" ref="N13:N16"/>
  </sortState>
  <mergeCells count="17">
    <mergeCell ref="D2:D3"/>
    <mergeCell ref="A23:O23"/>
    <mergeCell ref="A19:O19"/>
    <mergeCell ref="M2:M3"/>
    <mergeCell ref="N2:N3"/>
    <mergeCell ref="O2:O3"/>
    <mergeCell ref="E2:E3"/>
    <mergeCell ref="F2:H2"/>
    <mergeCell ref="I2:K2"/>
    <mergeCell ref="L2:L3"/>
    <mergeCell ref="A2:A3"/>
    <mergeCell ref="A17:O17"/>
    <mergeCell ref="A4:O4"/>
    <mergeCell ref="A8:O8"/>
    <mergeCell ref="A12:O12"/>
    <mergeCell ref="B2:B3"/>
    <mergeCell ref="C2:C3"/>
  </mergeCells>
  <phoneticPr fontId="31" type="noConversion"/>
  <conditionalFormatting sqref="F5:K7 F10:K11 F13:K16 F20:K22 J9:K9 F18:K18">
    <cfRule type="expression" dxfId="20" priority="4" stopIfTrue="1">
      <formula>NOT(ISERROR(SEARCH("x",F5)))</formula>
    </cfRule>
  </conditionalFormatting>
  <conditionalFormatting sqref="F24:K24">
    <cfRule type="expression" dxfId="19" priority="3" stopIfTrue="1">
      <formula>NOT(ISERROR(SEARCH("x",F24)))</formula>
    </cfRule>
  </conditionalFormatting>
  <conditionalFormatting sqref="F9:I9">
    <cfRule type="expression" dxfId="18" priority="2" stopIfTrue="1">
      <formula>NOT(ISERROR(SEARCH("x",F9)))</formula>
    </cfRule>
  </conditionalFormatting>
  <pageMargins left="0.55118110236220474" right="7.874015748031496E-2" top="0.15748031496062992" bottom="7.874015748031496E-2" header="0.55118110236220474" footer="3.937007874015748E-2"/>
  <pageSetup paperSize="9" scale="50" orientation="portrait" r:id="rId1"/>
  <headerFooter alignWithMargins="0">
    <oddHeader>&amp;C&amp;36 4 ročník Memoriál Ondreja Hekela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5" sqref="A5:A7"/>
    </sheetView>
  </sheetViews>
  <sheetFormatPr defaultRowHeight="15"/>
  <cols>
    <col min="1" max="1" width="5.140625" style="1" customWidth="1"/>
    <col min="2" max="2" width="25.85546875" style="1" customWidth="1"/>
    <col min="3" max="3" width="13" style="1" customWidth="1"/>
    <col min="4" max="4" width="7.140625" style="1" customWidth="1"/>
    <col min="5" max="5" width="9.28515625" style="2" customWidth="1"/>
    <col min="6" max="11" width="7.140625" style="1" customWidth="1"/>
    <col min="12" max="14" width="8.85546875" style="1" customWidth="1"/>
    <col min="15" max="15" width="14" style="3" customWidth="1"/>
    <col min="16" max="16384" width="9.140625" style="1"/>
  </cols>
  <sheetData>
    <row r="1" spans="1:15" ht="23.25">
      <c r="A1" s="27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>
      <c r="A3" s="29" t="s">
        <v>0</v>
      </c>
      <c r="B3" s="30" t="s">
        <v>1</v>
      </c>
      <c r="C3" s="31" t="s">
        <v>2</v>
      </c>
      <c r="D3" s="31" t="s">
        <v>3</v>
      </c>
      <c r="E3" s="32" t="s">
        <v>4</v>
      </c>
      <c r="F3" s="33" t="s">
        <v>5</v>
      </c>
      <c r="G3" s="33"/>
      <c r="H3" s="33"/>
      <c r="I3" s="33" t="s">
        <v>6</v>
      </c>
      <c r="J3" s="33"/>
      <c r="K3" s="33"/>
      <c r="L3" s="34" t="s">
        <v>7</v>
      </c>
      <c r="M3" s="34" t="s">
        <v>8</v>
      </c>
      <c r="N3" s="34" t="s">
        <v>9</v>
      </c>
      <c r="O3" s="33" t="s">
        <v>10</v>
      </c>
    </row>
    <row r="4" spans="1:15" ht="33" customHeight="1">
      <c r="A4" s="29"/>
      <c r="B4" s="30"/>
      <c r="C4" s="31"/>
      <c r="D4" s="31"/>
      <c r="E4" s="32"/>
      <c r="F4" s="8">
        <v>1</v>
      </c>
      <c r="G4" s="8">
        <v>2</v>
      </c>
      <c r="H4" s="8">
        <v>3</v>
      </c>
      <c r="I4" s="8">
        <v>1</v>
      </c>
      <c r="J4" s="8">
        <v>2</v>
      </c>
      <c r="K4" s="8">
        <v>3</v>
      </c>
      <c r="L4" s="34"/>
      <c r="M4" s="34"/>
      <c r="N4" s="34"/>
      <c r="O4" s="33"/>
    </row>
    <row r="5" spans="1:15" ht="15.75">
      <c r="A5" s="26">
        <v>2</v>
      </c>
      <c r="B5" s="10" t="s">
        <v>70</v>
      </c>
      <c r="C5" s="11">
        <v>36574</v>
      </c>
      <c r="D5" s="12" t="s">
        <v>69</v>
      </c>
      <c r="E5" s="9">
        <v>72.400000000000006</v>
      </c>
      <c r="F5" s="12">
        <v>88</v>
      </c>
      <c r="G5" s="12">
        <v>92</v>
      </c>
      <c r="H5" s="12">
        <v>96</v>
      </c>
      <c r="I5" s="12">
        <v>110</v>
      </c>
      <c r="J5" s="12">
        <v>118</v>
      </c>
      <c r="K5" s="12" t="s">
        <v>139</v>
      </c>
      <c r="L5" s="5">
        <f t="shared" ref="L5:L7" si="0">MAX(F5:H5)</f>
        <v>96</v>
      </c>
      <c r="M5" s="5">
        <f t="shared" ref="M5:M7" si="1">MAX(I5:K5)</f>
        <v>118</v>
      </c>
      <c r="N5" s="5">
        <f t="shared" ref="N5:N7" si="2">SUM(L5:M5)</f>
        <v>214</v>
      </c>
      <c r="O5" s="6">
        <f t="shared" ref="O5:O7" si="3">IF(E5&lt;&gt;0,N5*10^( 0.784780654 *(LOG10(E5/173.961)^2)),0)</f>
        <v>278.07500420738216</v>
      </c>
    </row>
    <row r="6" spans="1:15" ht="15.75">
      <c r="A6" s="26"/>
      <c r="B6" s="10" t="s">
        <v>90</v>
      </c>
      <c r="C6" s="11">
        <v>36417</v>
      </c>
      <c r="D6" s="12" t="s">
        <v>69</v>
      </c>
      <c r="E6" s="9">
        <v>59.7</v>
      </c>
      <c r="F6" s="12">
        <v>52</v>
      </c>
      <c r="G6" s="12" t="s">
        <v>105</v>
      </c>
      <c r="H6" s="13" t="s">
        <v>106</v>
      </c>
      <c r="I6" s="12">
        <v>60</v>
      </c>
      <c r="J6" s="12">
        <v>62</v>
      </c>
      <c r="K6" s="13" t="s">
        <v>106</v>
      </c>
      <c r="L6" s="5">
        <f t="shared" si="0"/>
        <v>52</v>
      </c>
      <c r="M6" s="5">
        <f t="shared" si="1"/>
        <v>62</v>
      </c>
      <c r="N6" s="5">
        <f t="shared" si="2"/>
        <v>114</v>
      </c>
      <c r="O6" s="6">
        <f t="shared" si="3"/>
        <v>168.34993959248519</v>
      </c>
    </row>
    <row r="7" spans="1:15" ht="15.75">
      <c r="A7" s="26"/>
      <c r="B7" s="10" t="s">
        <v>141</v>
      </c>
      <c r="C7" s="11">
        <v>37664</v>
      </c>
      <c r="D7" s="12" t="s">
        <v>69</v>
      </c>
      <c r="E7" s="9">
        <v>35.200000000000003</v>
      </c>
      <c r="F7" s="12">
        <v>28</v>
      </c>
      <c r="G7" s="12" t="s">
        <v>121</v>
      </c>
      <c r="H7" s="12">
        <v>31</v>
      </c>
      <c r="I7" s="12">
        <v>38</v>
      </c>
      <c r="J7" s="12" t="s">
        <v>128</v>
      </c>
      <c r="K7" s="12">
        <v>40</v>
      </c>
      <c r="L7" s="5">
        <f t="shared" si="0"/>
        <v>31</v>
      </c>
      <c r="M7" s="5">
        <f t="shared" si="1"/>
        <v>40</v>
      </c>
      <c r="N7" s="5">
        <f t="shared" si="2"/>
        <v>71</v>
      </c>
      <c r="O7" s="6">
        <f t="shared" si="3"/>
        <v>169.48766593056064</v>
      </c>
    </row>
    <row r="8" spans="1:15" ht="19.5">
      <c r="A8" s="26" t="s">
        <v>153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4">
        <f>SUM(O5:O7)</f>
        <v>615.91260973042802</v>
      </c>
    </row>
    <row r="9" spans="1:15" ht="15.75">
      <c r="A9" s="26">
        <v>1</v>
      </c>
      <c r="B9" s="10" t="s">
        <v>62</v>
      </c>
      <c r="C9" s="11">
        <v>37550</v>
      </c>
      <c r="D9" s="12" t="s">
        <v>63</v>
      </c>
      <c r="E9" s="9">
        <v>32</v>
      </c>
      <c r="F9" s="12">
        <v>43</v>
      </c>
      <c r="G9" s="12">
        <v>45</v>
      </c>
      <c r="H9" s="12">
        <v>46</v>
      </c>
      <c r="I9" s="12">
        <v>54</v>
      </c>
      <c r="J9" s="12">
        <v>57</v>
      </c>
      <c r="K9" s="12">
        <v>58</v>
      </c>
      <c r="L9" s="5">
        <f t="shared" ref="L9:L11" si="4">MAX(F9:H9)</f>
        <v>46</v>
      </c>
      <c r="M9" s="5">
        <f t="shared" ref="M9:M11" si="5">MAX(I9:K9)</f>
        <v>58</v>
      </c>
      <c r="N9" s="5">
        <f t="shared" ref="N9:N11" si="6">SUM(L9:M9)</f>
        <v>104</v>
      </c>
      <c r="O9" s="6">
        <f t="shared" ref="O9:O11" si="7">IF(E9&lt;&gt;0,N9*10^( 0.784780654 *(LOG10(E9/173.961)^2)),0)</f>
        <v>276.27388804660455</v>
      </c>
    </row>
    <row r="10" spans="1:15" ht="15.75">
      <c r="A10" s="26"/>
      <c r="B10" s="10" t="s">
        <v>87</v>
      </c>
      <c r="C10" s="11">
        <v>36766</v>
      </c>
      <c r="D10" s="12" t="s">
        <v>63</v>
      </c>
      <c r="E10" s="9">
        <v>55.2</v>
      </c>
      <c r="F10" s="12">
        <v>48</v>
      </c>
      <c r="G10" s="12">
        <v>50</v>
      </c>
      <c r="H10" s="12">
        <v>52</v>
      </c>
      <c r="I10" s="12">
        <v>60</v>
      </c>
      <c r="J10" s="12">
        <v>62</v>
      </c>
      <c r="K10" s="12">
        <v>64</v>
      </c>
      <c r="L10" s="5">
        <f t="shared" si="4"/>
        <v>52</v>
      </c>
      <c r="M10" s="5">
        <f t="shared" si="5"/>
        <v>64</v>
      </c>
      <c r="N10" s="5">
        <f t="shared" si="6"/>
        <v>116</v>
      </c>
      <c r="O10" s="6">
        <f t="shared" si="7"/>
        <v>181.75558994898427</v>
      </c>
    </row>
    <row r="11" spans="1:15" ht="15.75">
      <c r="A11" s="26"/>
      <c r="B11" s="10" t="s">
        <v>67</v>
      </c>
      <c r="C11" s="11">
        <v>37073</v>
      </c>
      <c r="D11" s="12" t="s">
        <v>63</v>
      </c>
      <c r="E11" s="9">
        <v>40</v>
      </c>
      <c r="F11" s="12">
        <v>50</v>
      </c>
      <c r="G11" s="12">
        <v>54</v>
      </c>
      <c r="H11" s="12" t="s">
        <v>118</v>
      </c>
      <c r="I11" s="12">
        <v>57</v>
      </c>
      <c r="J11" s="12">
        <v>61</v>
      </c>
      <c r="K11" s="12" t="s">
        <v>124</v>
      </c>
      <c r="L11" s="5">
        <f t="shared" si="4"/>
        <v>54</v>
      </c>
      <c r="M11" s="5">
        <f t="shared" si="5"/>
        <v>61</v>
      </c>
      <c r="N11" s="5">
        <f t="shared" si="6"/>
        <v>115</v>
      </c>
      <c r="O11" s="6">
        <f t="shared" si="7"/>
        <v>240.17658336106965</v>
      </c>
    </row>
    <row r="12" spans="1:15" ht="19.5">
      <c r="A12" s="26" t="s">
        <v>149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">
        <f>SUM(O9:O11)</f>
        <v>698.20606135665844</v>
      </c>
    </row>
    <row r="13" spans="1:15" ht="15.75">
      <c r="A13" s="26">
        <v>3</v>
      </c>
      <c r="B13" s="10" t="s">
        <v>72</v>
      </c>
      <c r="C13" s="11">
        <v>36483</v>
      </c>
      <c r="D13" s="12" t="s">
        <v>30</v>
      </c>
      <c r="E13" s="9">
        <v>65.8</v>
      </c>
      <c r="F13" s="12" t="s">
        <v>133</v>
      </c>
      <c r="G13" s="12">
        <v>82</v>
      </c>
      <c r="H13" s="12">
        <v>90</v>
      </c>
      <c r="I13" s="12">
        <v>100</v>
      </c>
      <c r="J13" s="12" t="s">
        <v>134</v>
      </c>
      <c r="K13" s="12">
        <v>105</v>
      </c>
      <c r="L13" s="5">
        <f t="shared" ref="L13:L15" si="8">MAX(F13:H13)</f>
        <v>90</v>
      </c>
      <c r="M13" s="5">
        <f t="shared" ref="M13:M15" si="9">MAX(I13:K13)</f>
        <v>105</v>
      </c>
      <c r="N13" s="5">
        <f t="shared" ref="N13:N15" si="10">SUM(L13:M13)</f>
        <v>195</v>
      </c>
      <c r="O13" s="6">
        <f t="shared" ref="O13:O15" si="11">IF(E13&lt;&gt;0,N13*10^( 0.784780654 *(LOG10(E13/173.961)^2)),0)</f>
        <v>269.11705581308081</v>
      </c>
    </row>
    <row r="14" spans="1:15" ht="15.75">
      <c r="A14" s="26"/>
      <c r="B14" s="10" t="s">
        <v>120</v>
      </c>
      <c r="C14" s="11">
        <v>37444</v>
      </c>
      <c r="D14" s="12" t="s">
        <v>30</v>
      </c>
      <c r="E14" s="9">
        <v>34.5</v>
      </c>
      <c r="F14" s="12">
        <v>19</v>
      </c>
      <c r="G14" s="12">
        <v>21</v>
      </c>
      <c r="H14" s="13">
        <v>23</v>
      </c>
      <c r="I14" s="12">
        <v>25</v>
      </c>
      <c r="J14" s="12">
        <v>29</v>
      </c>
      <c r="K14" s="13" t="s">
        <v>121</v>
      </c>
      <c r="L14" s="5">
        <f t="shared" si="8"/>
        <v>23</v>
      </c>
      <c r="M14" s="5">
        <f t="shared" si="9"/>
        <v>29</v>
      </c>
      <c r="N14" s="5">
        <f t="shared" si="10"/>
        <v>52</v>
      </c>
      <c r="O14" s="6">
        <f t="shared" si="11"/>
        <v>126.89483433540109</v>
      </c>
    </row>
    <row r="15" spans="1:15" ht="15.75">
      <c r="A15" s="26"/>
      <c r="B15" s="10" t="s">
        <v>29</v>
      </c>
      <c r="C15" s="11">
        <v>37340</v>
      </c>
      <c r="D15" s="12" t="s">
        <v>30</v>
      </c>
      <c r="E15" s="9">
        <v>42.2</v>
      </c>
      <c r="F15" s="12">
        <v>31</v>
      </c>
      <c r="G15" s="12">
        <v>34</v>
      </c>
      <c r="H15" s="12">
        <v>36</v>
      </c>
      <c r="I15" s="12">
        <v>43</v>
      </c>
      <c r="J15" s="12">
        <v>46</v>
      </c>
      <c r="K15" s="12">
        <v>48</v>
      </c>
      <c r="L15" s="5">
        <f t="shared" si="8"/>
        <v>36</v>
      </c>
      <c r="M15" s="5">
        <f t="shared" si="9"/>
        <v>48</v>
      </c>
      <c r="N15" s="5">
        <f t="shared" si="10"/>
        <v>84</v>
      </c>
      <c r="O15" s="6">
        <f t="shared" si="11"/>
        <v>166.43228172486641</v>
      </c>
    </row>
    <row r="16" spans="1:15" ht="19.5">
      <c r="A16" s="26" t="s">
        <v>150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">
        <f>SUM(O13:O15)</f>
        <v>562.4441718733483</v>
      </c>
    </row>
    <row r="17" spans="1:15" ht="15.75">
      <c r="A17" s="26">
        <v>4</v>
      </c>
      <c r="B17" s="10" t="s">
        <v>81</v>
      </c>
      <c r="C17" s="11">
        <v>36244</v>
      </c>
      <c r="D17" s="12" t="s">
        <v>155</v>
      </c>
      <c r="E17" s="9">
        <v>68.099999999999994</v>
      </c>
      <c r="F17" s="12" t="s">
        <v>132</v>
      </c>
      <c r="G17" s="12">
        <v>75</v>
      </c>
      <c r="H17" s="12">
        <v>80</v>
      </c>
      <c r="I17" s="12">
        <v>100</v>
      </c>
      <c r="J17" s="12">
        <v>105</v>
      </c>
      <c r="K17" s="12">
        <v>108</v>
      </c>
      <c r="L17" s="5">
        <f t="shared" ref="L17:L19" si="12">MAX(F17:H17)</f>
        <v>80</v>
      </c>
      <c r="M17" s="5">
        <f t="shared" ref="M17:M19" si="13">MAX(I17:K17)</f>
        <v>108</v>
      </c>
      <c r="N17" s="5">
        <f t="shared" ref="N17:N19" si="14">SUM(L17:M17)</f>
        <v>188</v>
      </c>
      <c r="O17" s="6">
        <f t="shared" ref="O17:O19" si="15">IF(E17&lt;&gt;0,N17*10^( 0.784780654 *(LOG10(E17/173.961)^2)),0)</f>
        <v>253.71769193115034</v>
      </c>
    </row>
    <row r="18" spans="1:15" ht="15.75">
      <c r="A18" s="26"/>
      <c r="B18" s="10" t="s">
        <v>88</v>
      </c>
      <c r="C18" s="11">
        <v>36203</v>
      </c>
      <c r="D18" s="12" t="s">
        <v>155</v>
      </c>
      <c r="E18" s="9">
        <v>58</v>
      </c>
      <c r="F18" s="12">
        <v>40</v>
      </c>
      <c r="G18" s="12">
        <v>44</v>
      </c>
      <c r="H18" s="12">
        <v>46</v>
      </c>
      <c r="I18" s="12">
        <v>55</v>
      </c>
      <c r="J18" s="12" t="s">
        <v>109</v>
      </c>
      <c r="K18" s="12">
        <v>58</v>
      </c>
      <c r="L18" s="5">
        <f t="shared" si="12"/>
        <v>46</v>
      </c>
      <c r="M18" s="5">
        <f t="shared" si="13"/>
        <v>58</v>
      </c>
      <c r="N18" s="5">
        <f t="shared" si="14"/>
        <v>104</v>
      </c>
      <c r="O18" s="6">
        <f t="shared" si="15"/>
        <v>156.89589903656162</v>
      </c>
    </row>
    <row r="19" spans="1:15" ht="15.75">
      <c r="A19" s="26"/>
      <c r="B19" s="10" t="s">
        <v>33</v>
      </c>
      <c r="C19" s="11">
        <v>37856</v>
      </c>
      <c r="D19" s="12" t="s">
        <v>155</v>
      </c>
      <c r="E19" s="9">
        <v>44.2</v>
      </c>
      <c r="F19" s="12">
        <v>27</v>
      </c>
      <c r="G19" s="12">
        <v>30</v>
      </c>
      <c r="H19" s="12">
        <v>32</v>
      </c>
      <c r="I19" s="12">
        <v>34</v>
      </c>
      <c r="J19" s="12" t="s">
        <v>113</v>
      </c>
      <c r="K19" s="12" t="s">
        <v>113</v>
      </c>
      <c r="L19" s="5">
        <f t="shared" si="12"/>
        <v>32</v>
      </c>
      <c r="M19" s="5">
        <f t="shared" si="13"/>
        <v>34</v>
      </c>
      <c r="N19" s="5">
        <f t="shared" si="14"/>
        <v>66</v>
      </c>
      <c r="O19" s="6">
        <f t="shared" si="15"/>
        <v>125.14213925723436</v>
      </c>
    </row>
    <row r="20" spans="1:15" ht="19.5">
      <c r="A20" s="26" t="s">
        <v>151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">
        <f>SUM(O17:O19)</f>
        <v>535.75573022494632</v>
      </c>
    </row>
    <row r="21" spans="1:15" ht="15.75">
      <c r="A21" s="26">
        <v>5</v>
      </c>
      <c r="B21" s="10" t="s">
        <v>78</v>
      </c>
      <c r="C21" s="11">
        <v>36605</v>
      </c>
      <c r="D21" s="12" t="s">
        <v>79</v>
      </c>
      <c r="E21" s="9">
        <v>85.4</v>
      </c>
      <c r="F21" s="12">
        <v>70</v>
      </c>
      <c r="G21" s="12">
        <v>75</v>
      </c>
      <c r="H21" s="12" t="s">
        <v>122</v>
      </c>
      <c r="I21" s="12">
        <v>80</v>
      </c>
      <c r="J21" s="12">
        <v>85</v>
      </c>
      <c r="K21" s="12" t="s">
        <v>127</v>
      </c>
      <c r="L21" s="5">
        <f t="shared" ref="L21:L23" si="16">MAX(F21:H21)</f>
        <v>75</v>
      </c>
      <c r="M21" s="5">
        <f t="shared" ref="M21:M23" si="17">MAX(I21:K21)</f>
        <v>85</v>
      </c>
      <c r="N21" s="5">
        <f t="shared" ref="N21:N23" si="18">SUM(L21:M21)</f>
        <v>160</v>
      </c>
      <c r="O21" s="6">
        <f t="shared" ref="O21:O23" si="19">IF(E21&lt;&gt;0,N21*10^( 0.784780654 *(LOG10(E21/173.961)^2)),0)</f>
        <v>190.12915864670623</v>
      </c>
    </row>
    <row r="22" spans="1:15" ht="15.75">
      <c r="A22" s="26"/>
      <c r="B22" s="10" t="s">
        <v>91</v>
      </c>
      <c r="C22" s="11">
        <v>36673</v>
      </c>
      <c r="D22" s="12" t="s">
        <v>79</v>
      </c>
      <c r="E22" s="9">
        <v>64.3</v>
      </c>
      <c r="F22" s="12">
        <v>55</v>
      </c>
      <c r="G22" s="12">
        <v>60</v>
      </c>
      <c r="H22" s="12">
        <v>66</v>
      </c>
      <c r="I22" s="12">
        <v>70</v>
      </c>
      <c r="J22" s="12">
        <v>76</v>
      </c>
      <c r="K22" s="12" t="s">
        <v>110</v>
      </c>
      <c r="L22" s="5">
        <f t="shared" si="16"/>
        <v>66</v>
      </c>
      <c r="M22" s="5">
        <f t="shared" si="17"/>
        <v>76</v>
      </c>
      <c r="N22" s="5">
        <f t="shared" si="18"/>
        <v>142</v>
      </c>
      <c r="O22" s="6">
        <f t="shared" si="19"/>
        <v>199.02638388933914</v>
      </c>
    </row>
    <row r="23" spans="1:15" ht="15.75">
      <c r="A23" s="26"/>
      <c r="B23" s="10" t="s">
        <v>144</v>
      </c>
      <c r="C23" s="11">
        <v>37695</v>
      </c>
      <c r="D23" s="12" t="s">
        <v>79</v>
      </c>
      <c r="E23" s="9">
        <v>38.299999999999997</v>
      </c>
      <c r="F23" s="12">
        <v>15</v>
      </c>
      <c r="G23" s="12">
        <v>18</v>
      </c>
      <c r="H23" s="12">
        <v>19</v>
      </c>
      <c r="I23" s="12">
        <v>21</v>
      </c>
      <c r="J23" s="12">
        <v>23</v>
      </c>
      <c r="K23" s="12" t="s">
        <v>107</v>
      </c>
      <c r="L23" s="5">
        <f t="shared" si="16"/>
        <v>19</v>
      </c>
      <c r="M23" s="5">
        <f t="shared" si="17"/>
        <v>23</v>
      </c>
      <c r="N23" s="5">
        <f t="shared" si="18"/>
        <v>42</v>
      </c>
      <c r="O23" s="6">
        <f t="shared" si="19"/>
        <v>91.676947520496469</v>
      </c>
    </row>
    <row r="24" spans="1:15" ht="19.5">
      <c r="A24" s="26" t="s">
        <v>152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">
        <f>SUM(O21:O23)</f>
        <v>480.83249005654181</v>
      </c>
    </row>
    <row r="25" spans="1:15" ht="15.75">
      <c r="A25" s="26">
        <v>6</v>
      </c>
      <c r="B25" s="10" t="s">
        <v>101</v>
      </c>
      <c r="C25" s="11">
        <v>37807</v>
      </c>
      <c r="D25" s="12" t="s">
        <v>25</v>
      </c>
      <c r="E25" s="9">
        <v>53</v>
      </c>
      <c r="F25" s="12">
        <v>20</v>
      </c>
      <c r="G25" s="12" t="s">
        <v>103</v>
      </c>
      <c r="H25" s="12" t="s">
        <v>103</v>
      </c>
      <c r="I25" s="12">
        <v>22</v>
      </c>
      <c r="J25" s="12">
        <v>25</v>
      </c>
      <c r="K25" s="12" t="s">
        <v>107</v>
      </c>
      <c r="L25" s="5">
        <f t="shared" ref="L25:L27" si="20">MAX(F25:H25)</f>
        <v>20</v>
      </c>
      <c r="M25" s="5">
        <f t="shared" ref="M25:M27" si="21">MAX(I25:K25)</f>
        <v>25</v>
      </c>
      <c r="N25" s="5">
        <f t="shared" ref="N25:N27" si="22">SUM(L25:M25)</f>
        <v>45</v>
      </c>
      <c r="O25" s="6">
        <f t="shared" ref="O25:O27" si="23">IF(E25&lt;&gt;0,N25*10^( 0.784780654 *(LOG10(E25/173.961)^2)),0)</f>
        <v>72.829555303188599</v>
      </c>
    </row>
    <row r="26" spans="1:15" ht="15.75">
      <c r="A26" s="26"/>
      <c r="B26" s="10" t="s">
        <v>46</v>
      </c>
      <c r="C26" s="11">
        <v>38227</v>
      </c>
      <c r="D26" s="12" t="s">
        <v>25</v>
      </c>
      <c r="E26" s="9">
        <v>41.8</v>
      </c>
      <c r="F26" s="12">
        <v>31</v>
      </c>
      <c r="G26" s="12">
        <v>33</v>
      </c>
      <c r="H26" s="12" t="s">
        <v>104</v>
      </c>
      <c r="I26" s="12">
        <v>41</v>
      </c>
      <c r="J26" s="12">
        <v>43</v>
      </c>
      <c r="K26" s="12" t="s">
        <v>114</v>
      </c>
      <c r="L26" s="5">
        <f t="shared" si="20"/>
        <v>33</v>
      </c>
      <c r="M26" s="5">
        <f t="shared" si="21"/>
        <v>43</v>
      </c>
      <c r="N26" s="5">
        <f t="shared" si="22"/>
        <v>76</v>
      </c>
      <c r="O26" s="6">
        <f t="shared" si="23"/>
        <v>151.97731478913144</v>
      </c>
    </row>
    <row r="27" spans="1:15" ht="15.75">
      <c r="A27" s="26"/>
      <c r="B27" s="10" t="s">
        <v>24</v>
      </c>
      <c r="C27" s="11">
        <v>37922</v>
      </c>
      <c r="D27" s="12" t="s">
        <v>25</v>
      </c>
      <c r="E27" s="9">
        <v>34.700000000000003</v>
      </c>
      <c r="F27" s="12">
        <v>25</v>
      </c>
      <c r="G27" s="12">
        <v>27</v>
      </c>
      <c r="H27" s="12" t="s">
        <v>111</v>
      </c>
      <c r="I27" s="12" t="s">
        <v>142</v>
      </c>
      <c r="J27" s="12">
        <v>33</v>
      </c>
      <c r="K27" s="12" t="s">
        <v>104</v>
      </c>
      <c r="L27" s="5">
        <f t="shared" si="20"/>
        <v>27</v>
      </c>
      <c r="M27" s="5">
        <f t="shared" si="21"/>
        <v>33</v>
      </c>
      <c r="N27" s="5">
        <f t="shared" si="22"/>
        <v>60</v>
      </c>
      <c r="O27" s="6">
        <f t="shared" si="23"/>
        <v>145.48837239603472</v>
      </c>
    </row>
    <row r="28" spans="1:15" ht="19.5">
      <c r="A28" s="26" t="s">
        <v>154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4">
        <f>SUM(O25:O27)</f>
        <v>370.29524248835475</v>
      </c>
    </row>
  </sheetData>
  <sheetProtection selectLockedCells="1" selectUnlockedCells="1"/>
  <mergeCells count="25">
    <mergeCell ref="A5:A7"/>
    <mergeCell ref="A8:N8"/>
    <mergeCell ref="A12:N12"/>
    <mergeCell ref="A13:A15"/>
    <mergeCell ref="A24:N24"/>
    <mergeCell ref="A16:N16"/>
    <mergeCell ref="A17:A19"/>
    <mergeCell ref="A20:N20"/>
    <mergeCell ref="A21:A23"/>
    <mergeCell ref="A25:A27"/>
    <mergeCell ref="A28:N28"/>
    <mergeCell ref="A9:A11"/>
    <mergeCell ref="A1:O1"/>
    <mergeCell ref="A2:O2"/>
    <mergeCell ref="A3:A4"/>
    <mergeCell ref="B3:B4"/>
    <mergeCell ref="C3:C4"/>
    <mergeCell ref="D3:D4"/>
    <mergeCell ref="E3:E4"/>
    <mergeCell ref="F3:H3"/>
    <mergeCell ref="I3:K3"/>
    <mergeCell ref="L3:L4"/>
    <mergeCell ref="M3:M4"/>
    <mergeCell ref="N3:N4"/>
    <mergeCell ref="O3:O4"/>
  </mergeCells>
  <phoneticPr fontId="31" type="noConversion"/>
  <conditionalFormatting sqref="F7:K7">
    <cfRule type="expression" dxfId="17" priority="25" stopIfTrue="1">
      <formula>NOT(ISERROR(SEARCH("x",F7)))</formula>
    </cfRule>
  </conditionalFormatting>
  <conditionalFormatting sqref="F11:K11">
    <cfRule type="expression" dxfId="16" priority="22" stopIfTrue="1">
      <formula>NOT(ISERROR(SEARCH("x",F11)))</formula>
    </cfRule>
  </conditionalFormatting>
  <conditionalFormatting sqref="F5:K5">
    <cfRule type="expression" dxfId="15" priority="27" stopIfTrue="1">
      <formula>NOT(ISERROR(SEARCH("x",F5)))</formula>
    </cfRule>
  </conditionalFormatting>
  <conditionalFormatting sqref="F6:K6">
    <cfRule type="expression" dxfId="14" priority="26" stopIfTrue="1">
      <formula>NOT(ISERROR(SEARCH("x",F6)))</formula>
    </cfRule>
  </conditionalFormatting>
  <conditionalFormatting sqref="F15:K15">
    <cfRule type="expression" dxfId="13" priority="19" stopIfTrue="1">
      <formula>NOT(ISERROR(SEARCH("x",F15)))</formula>
    </cfRule>
  </conditionalFormatting>
  <conditionalFormatting sqref="F9:K9">
    <cfRule type="expression" dxfId="12" priority="24" stopIfTrue="1">
      <formula>NOT(ISERROR(SEARCH("x",F9)))</formula>
    </cfRule>
  </conditionalFormatting>
  <conditionalFormatting sqref="F10:K10">
    <cfRule type="expression" dxfId="11" priority="23" stopIfTrue="1">
      <formula>NOT(ISERROR(SEARCH("x",F10)))</formula>
    </cfRule>
  </conditionalFormatting>
  <conditionalFormatting sqref="F17:K17">
    <cfRule type="expression" dxfId="10" priority="9" stopIfTrue="1">
      <formula>NOT(ISERROR(SEARCH("x",F17)))</formula>
    </cfRule>
  </conditionalFormatting>
  <conditionalFormatting sqref="F13:K13">
    <cfRule type="expression" dxfId="9" priority="21" stopIfTrue="1">
      <formula>NOT(ISERROR(SEARCH("x",F13)))</formula>
    </cfRule>
  </conditionalFormatting>
  <conditionalFormatting sqref="F14:K14">
    <cfRule type="expression" dxfId="8" priority="20" stopIfTrue="1">
      <formula>NOT(ISERROR(SEARCH("x",F14)))</formula>
    </cfRule>
  </conditionalFormatting>
  <conditionalFormatting sqref="F19:K19">
    <cfRule type="expression" dxfId="7" priority="7" stopIfTrue="1">
      <formula>NOT(ISERROR(SEARCH("x",F19)))</formula>
    </cfRule>
  </conditionalFormatting>
  <conditionalFormatting sqref="F23:K23">
    <cfRule type="expression" dxfId="6" priority="4" stopIfTrue="1">
      <formula>NOT(ISERROR(SEARCH("x",F23)))</formula>
    </cfRule>
  </conditionalFormatting>
  <conditionalFormatting sqref="F18:K18">
    <cfRule type="expression" dxfId="5" priority="8" stopIfTrue="1">
      <formula>NOT(ISERROR(SEARCH("x",F18)))</formula>
    </cfRule>
  </conditionalFormatting>
  <conditionalFormatting sqref="F27:K27">
    <cfRule type="expression" dxfId="4" priority="1" stopIfTrue="1">
      <formula>NOT(ISERROR(SEARCH("x",F27)))</formula>
    </cfRule>
  </conditionalFormatting>
  <conditionalFormatting sqref="F21:K21">
    <cfRule type="expression" dxfId="3" priority="6" stopIfTrue="1">
      <formula>NOT(ISERROR(SEARCH("x",F21)))</formula>
    </cfRule>
  </conditionalFormatting>
  <conditionalFormatting sqref="F22:K22">
    <cfRule type="expression" dxfId="2" priority="5" stopIfTrue="1">
      <formula>NOT(ISERROR(SEARCH("x",F22)))</formula>
    </cfRule>
  </conditionalFormatting>
  <conditionalFormatting sqref="F25:K25">
    <cfRule type="expression" dxfId="1" priority="3" stopIfTrue="1">
      <formula>NOT(ISERROR(SEARCH("x",F25)))</formula>
    </cfRule>
  </conditionalFormatting>
  <conditionalFormatting sqref="F26:K26">
    <cfRule type="expression" dxfId="0" priority="2" stopIfTrue="1">
      <formula>NOT(ISERROR(SEARCH("x",F26)))</formula>
    </cfRule>
  </conditionalFormatting>
  <printOptions horizontalCentered="1"/>
  <pageMargins left="0.19652777777777777" right="0.19652777777777777" top="0.82708333333333328" bottom="0.70833333333333337" header="0.31527777777777777" footer="0.51180555555555551"/>
  <pageSetup paperSize="9" scale="69" firstPageNumber="0" orientation="portrait" horizontalDpi="300" verticalDpi="300" r:id="rId1"/>
  <headerFooter alignWithMargins="0">
    <oddHeader>&amp;C&amp;30Zápis súťaže družstiev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St.žiaci</vt:lpstr>
      <vt:lpstr>ML.žiaci</vt:lpstr>
      <vt:lpstr>Družstvá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ročník Memoriál Ondreja Hekela</dc:title>
  <dc:creator>user</dc:creator>
  <cp:lastModifiedBy>user</cp:lastModifiedBy>
  <cp:lastPrinted>2014-06-17T19:51:39Z</cp:lastPrinted>
  <dcterms:created xsi:type="dcterms:W3CDTF">2012-06-04T20:42:38Z</dcterms:created>
  <dcterms:modified xsi:type="dcterms:W3CDTF">2014-06-17T19:52:40Z</dcterms:modified>
</cp:coreProperties>
</file>