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tabRatio="779" activeTab="0"/>
  </bookViews>
  <sheets>
    <sheet name="zápis_liga_2015" sheetId="1" r:id="rId1"/>
    <sheet name="celk.poř." sheetId="2" r:id="rId2"/>
    <sheet name="Velká cena Třince 2015" sheetId="3" r:id="rId3"/>
    <sheet name="Velká cena Třince do 17 let" sheetId="4" r:id="rId4"/>
  </sheets>
  <definedNames>
    <definedName name="_xlnm.Print_Titles" localSheetId="2">'Velká cena Třince 2015'!$1:$4</definedName>
    <definedName name="_xlnm.Print_Titles" localSheetId="3">'Velká cena Třince do 17 let'!$1:$4</definedName>
    <definedName name="_xlnm.Print_Titles" localSheetId="0">'zápis_liga_2015'!$1:$4</definedName>
  </definedNames>
  <calcPr fullCalcOnLoad="1"/>
</workbook>
</file>

<file path=xl/sharedStrings.xml><?xml version="1.0" encoding="utf-8"?>
<sst xmlns="http://schemas.openxmlformats.org/spreadsheetml/2006/main" count="301" uniqueCount="106">
  <si>
    <t>jméno</t>
  </si>
  <si>
    <t>oddíl</t>
  </si>
  <si>
    <t>trh</t>
  </si>
  <si>
    <t>nadhoz</t>
  </si>
  <si>
    <t>hmot</t>
  </si>
  <si>
    <t>roč</t>
  </si>
  <si>
    <t>I</t>
  </si>
  <si>
    <t>II</t>
  </si>
  <si>
    <t>III</t>
  </si>
  <si>
    <t>dvojboj</t>
  </si>
  <si>
    <t>body s.</t>
  </si>
  <si>
    <t>celkové výsledky</t>
  </si>
  <si>
    <t>celkové pořadí</t>
  </si>
  <si>
    <t>Oddíl</t>
  </si>
  <si>
    <t>body</t>
  </si>
  <si>
    <t xml:space="preserve">body </t>
  </si>
  <si>
    <t>Tchurz Oldřich</t>
  </si>
  <si>
    <t>X</t>
  </si>
  <si>
    <t>Pavlosek Radek</t>
  </si>
  <si>
    <t>Moravčík Václav</t>
  </si>
  <si>
    <t>věk</t>
  </si>
  <si>
    <t>bonifikace</t>
  </si>
  <si>
    <t>pořadí v</t>
  </si>
  <si>
    <t>družstvu</t>
  </si>
  <si>
    <t>pořadí</t>
  </si>
  <si>
    <t>celkem</t>
  </si>
  <si>
    <t>Dolný Kubín</t>
  </si>
  <si>
    <t>Padyšák Tomáš</t>
  </si>
  <si>
    <t>Tataruch Tomáš</t>
  </si>
  <si>
    <t>Salaj Michal</t>
  </si>
  <si>
    <t>SKV Havířov</t>
  </si>
  <si>
    <t>Jochymek Luboš</t>
  </si>
  <si>
    <t>Gorný Jakub</t>
  </si>
  <si>
    <t>Machulka Patrik</t>
  </si>
  <si>
    <t>Merkl Martin</t>
  </si>
  <si>
    <t>Enčev Radek</t>
  </si>
  <si>
    <t>Číp Tomáš</t>
  </si>
  <si>
    <t>Hrančík Tomáš</t>
  </si>
  <si>
    <t>Driják Ondřej</t>
  </si>
  <si>
    <t>Bohun Lukáš</t>
  </si>
  <si>
    <t>Brida Michal</t>
  </si>
  <si>
    <t>Jančík Pavel</t>
  </si>
  <si>
    <t>Hofbauer Lukáš</t>
  </si>
  <si>
    <t>Hofbauer Tomáš</t>
  </si>
  <si>
    <t>Třinec 10.10.2015</t>
  </si>
  <si>
    <t>Zlín</t>
  </si>
  <si>
    <t>Třinec</t>
  </si>
  <si>
    <t>Brno-Obřany  B</t>
  </si>
  <si>
    <t>Brno-Obřany  A</t>
  </si>
  <si>
    <t>N. Hrozenkov</t>
  </si>
  <si>
    <t>Kopřivnice</t>
  </si>
  <si>
    <t>Luter Milan</t>
  </si>
  <si>
    <t>Velkov Michal</t>
  </si>
  <si>
    <t>Heribán František</t>
  </si>
  <si>
    <t>Trojovský Filip</t>
  </si>
  <si>
    <t>Okurek Martin</t>
  </si>
  <si>
    <t>Hlaváček Tomáš</t>
  </si>
  <si>
    <t>Wolner Luděk</t>
  </si>
  <si>
    <t>Třetina David</t>
  </si>
  <si>
    <t>Paška Vojtěch</t>
  </si>
  <si>
    <t>Pavelka Jiří</t>
  </si>
  <si>
    <t>Kenis David</t>
  </si>
  <si>
    <t>Kopecký Vlastimil</t>
  </si>
  <si>
    <t>Kadlec Aleš</t>
  </si>
  <si>
    <t>Štancl Lubomír</t>
  </si>
  <si>
    <t>Nguyen Ondra</t>
  </si>
  <si>
    <t>Mičulek Martin</t>
  </si>
  <si>
    <t>3. kolo II. Ligy mužů - Třinec 10.10.2015</t>
  </si>
  <si>
    <t>Rozhodčí: Mezie F., Burgár S., Burgar M., Honč J., Sattková R., Sattek P., Chovanec Z.,</t>
  </si>
  <si>
    <t>Šesták Dominik</t>
  </si>
  <si>
    <t>Leinweber Martin</t>
  </si>
  <si>
    <t>výsledky po 2 kole</t>
  </si>
  <si>
    <t>Brno-Obřany A</t>
  </si>
  <si>
    <t>Brno-Obřany B</t>
  </si>
  <si>
    <t>výsledky 3. kolo</t>
  </si>
  <si>
    <t>Zlín - nahlášeno</t>
  </si>
  <si>
    <t>N. Hrozenkov - nahlášeno</t>
  </si>
  <si>
    <t>Třinec - nahlášeno</t>
  </si>
  <si>
    <t>Brzokoupil Vladimír</t>
  </si>
  <si>
    <t>Benka Roman</t>
  </si>
  <si>
    <t>Zbořil Štěpán</t>
  </si>
  <si>
    <t>Horní Suchá</t>
  </si>
  <si>
    <t>Baláž Patrik</t>
  </si>
  <si>
    <t>Matik Ludvik</t>
  </si>
  <si>
    <t>Rakowski Matěj</t>
  </si>
  <si>
    <t>Waszutová Renata</t>
  </si>
  <si>
    <t>Salamon Tomáš</t>
  </si>
  <si>
    <t>Bohumín</t>
  </si>
  <si>
    <t>SK Bobrov</t>
  </si>
  <si>
    <t>Janíček Peter</t>
  </si>
  <si>
    <t>SK Dolný Kubín</t>
  </si>
  <si>
    <t>Beneš Sebastián</t>
  </si>
  <si>
    <t>Janíček Michal</t>
  </si>
  <si>
    <t>Ostrava</t>
  </si>
  <si>
    <t>Khek Silvestr</t>
  </si>
  <si>
    <t>Gospoš Jan</t>
  </si>
  <si>
    <t>Matykievicz Tomáš</t>
  </si>
  <si>
    <t>Nový Hrozenkov</t>
  </si>
  <si>
    <t xml:space="preserve">Janák Petr </t>
  </si>
  <si>
    <t>Kružel Ondřej</t>
  </si>
  <si>
    <t>Gorzolka Jan</t>
  </si>
  <si>
    <t>Velká cena Třince 2015 do 17 let</t>
  </si>
  <si>
    <t>Celkové  pořadí - 2015</t>
  </si>
  <si>
    <t>pořadí ve 3.kole</t>
  </si>
  <si>
    <t>Pořadí</t>
  </si>
  <si>
    <t>Velká cena Třince -  10.10.2015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</si>
</sst>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"/>
    <numFmt numFmtId="167" formatCode="#,##0.0000"/>
    <numFmt numFmtId="168" formatCode="0.0"/>
    <numFmt numFmtId="169" formatCode="#,##0.000"/>
    <numFmt numFmtId="170" formatCode="0.000"/>
    <numFmt numFmtId="171" formatCode="0.00000"/>
    <numFmt numFmtId="172" formatCode="0.0000000"/>
    <numFmt numFmtId="173" formatCode="0_ ;[Red]\-0\ 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b/>
      <sz val="20"/>
      <name val="Arial CE"/>
      <family val="0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 style="hair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7" borderId="8" applyNumberFormat="0" applyAlignment="0" applyProtection="0"/>
    <xf numFmtId="0" fontId="26" fillId="19" borderId="8" applyNumberFormat="0" applyAlignment="0" applyProtection="0"/>
    <xf numFmtId="0" fontId="27" fillId="19" borderId="9" applyNumberFormat="0" applyAlignment="0" applyProtection="0"/>
    <xf numFmtId="0" fontId="28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ill="1" applyAlignment="1">
      <alignment vertical="center"/>
    </xf>
    <xf numFmtId="167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8" xfId="0" applyFont="1" applyFill="1" applyBorder="1" applyAlignment="1">
      <alignment vertical="center"/>
    </xf>
    <xf numFmtId="168" fontId="0" fillId="0" borderId="18" xfId="0" applyNumberFormat="1" applyFont="1" applyFill="1" applyBorder="1" applyAlignment="1">
      <alignment horizontal="center" vertical="center"/>
    </xf>
    <xf numFmtId="173" fontId="4" fillId="0" borderId="1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173" fontId="0" fillId="0" borderId="20" xfId="0" applyNumberFormat="1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8" fontId="0" fillId="0" borderId="12" xfId="0" applyNumberFormat="1" applyFont="1" applyFill="1" applyBorder="1" applyAlignment="1">
      <alignment horizontal="center" vertical="center"/>
    </xf>
    <xf numFmtId="173" fontId="0" fillId="0" borderId="14" xfId="0" applyNumberFormat="1" applyFont="1" applyFill="1" applyBorder="1" applyAlignment="1" applyProtection="1">
      <alignment horizontal="center" vertical="center"/>
      <protection locked="0"/>
    </xf>
    <xf numFmtId="173" fontId="0" fillId="0" borderId="12" xfId="0" applyNumberFormat="1" applyFont="1" applyFill="1" applyBorder="1" applyAlignment="1" applyProtection="1">
      <alignment horizontal="center" vertical="center"/>
      <protection locked="0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168" fontId="0" fillId="0" borderId="23" xfId="0" applyNumberFormat="1" applyFont="1" applyFill="1" applyBorder="1" applyAlignment="1">
      <alignment horizontal="center" vertical="center"/>
    </xf>
    <xf numFmtId="173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3" fontId="0" fillId="0" borderId="24" xfId="0" applyNumberFormat="1" applyFont="1" applyFill="1" applyBorder="1" applyAlignment="1" applyProtection="1">
      <alignment horizontal="center" vertical="center"/>
      <protection locked="0"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66" fontId="10" fillId="0" borderId="25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center" vertical="center"/>
    </xf>
    <xf numFmtId="173" fontId="0" fillId="0" borderId="22" xfId="0" applyNumberFormat="1" applyFont="1" applyFill="1" applyBorder="1" applyAlignment="1" applyProtection="1">
      <alignment horizontal="center" vertical="center"/>
      <protection locked="0"/>
    </xf>
    <xf numFmtId="173" fontId="0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166" fontId="11" fillId="0" borderId="27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>
      <alignment vertical="center"/>
    </xf>
    <xf numFmtId="168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173" fontId="4" fillId="0" borderId="31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8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3" fontId="0" fillId="0" borderId="32" xfId="0" applyNumberFormat="1" applyFont="1" applyFill="1" applyBorder="1" applyAlignment="1" applyProtection="1">
      <alignment horizontal="center" vertical="center"/>
      <protection locked="0"/>
    </xf>
    <xf numFmtId="173" fontId="4" fillId="0" borderId="33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8" fontId="0" fillId="0" borderId="29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68" fontId="0" fillId="0" borderId="3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168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6" fontId="11" fillId="0" borderId="0" xfId="0" applyNumberFormat="1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/>
    </xf>
    <xf numFmtId="168" fontId="0" fillId="0" borderId="2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68" fontId="0" fillId="0" borderId="1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173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73" fontId="0" fillId="0" borderId="17" xfId="0" applyNumberFormat="1" applyFont="1" applyFill="1" applyBorder="1" applyAlignment="1" applyProtection="1">
      <alignment horizontal="center" vertical="center"/>
      <protection locked="0"/>
    </xf>
    <xf numFmtId="173" fontId="0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Font="1" applyFill="1" applyBorder="1" applyAlignment="1">
      <alignment horizontal="center" vertical="center"/>
    </xf>
    <xf numFmtId="166" fontId="10" fillId="0" borderId="47" xfId="0" applyNumberFormat="1" applyFont="1" applyBorder="1" applyAlignment="1">
      <alignment horizontal="center"/>
    </xf>
    <xf numFmtId="0" fontId="0" fillId="0" borderId="46" xfId="0" applyFill="1" applyBorder="1" applyAlignment="1">
      <alignment horizontal="center" vertical="center"/>
    </xf>
    <xf numFmtId="166" fontId="10" fillId="0" borderId="48" xfId="0" applyNumberFormat="1" applyFont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vertical="center"/>
    </xf>
    <xf numFmtId="168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6" fontId="10" fillId="0" borderId="51" xfId="0" applyNumberFormat="1" applyFont="1" applyBorder="1" applyAlignment="1">
      <alignment horizontal="center"/>
    </xf>
    <xf numFmtId="166" fontId="11" fillId="0" borderId="52" xfId="0" applyNumberFormat="1" applyFont="1" applyBorder="1" applyAlignment="1">
      <alignment horizontal="center"/>
    </xf>
    <xf numFmtId="166" fontId="10" fillId="0" borderId="53" xfId="0" applyNumberFormat="1" applyFont="1" applyBorder="1" applyAlignment="1">
      <alignment horizontal="center"/>
    </xf>
    <xf numFmtId="166" fontId="10" fillId="0" borderId="54" xfId="0" applyNumberFormat="1" applyFont="1" applyBorder="1" applyAlignment="1">
      <alignment horizontal="center"/>
    </xf>
    <xf numFmtId="166" fontId="10" fillId="0" borderId="55" xfId="0" applyNumberFormat="1" applyFont="1" applyBorder="1" applyAlignment="1">
      <alignment horizontal="center"/>
    </xf>
    <xf numFmtId="166" fontId="11" fillId="0" borderId="55" xfId="0" applyNumberFormat="1" applyFont="1" applyBorder="1" applyAlignment="1">
      <alignment horizontal="center"/>
    </xf>
    <xf numFmtId="166" fontId="10" fillId="0" borderId="56" xfId="0" applyNumberFormat="1" applyFont="1" applyBorder="1" applyAlignment="1">
      <alignment horizontal="center"/>
    </xf>
    <xf numFmtId="166" fontId="11" fillId="0" borderId="57" xfId="0" applyNumberFormat="1" applyFont="1" applyBorder="1" applyAlignment="1">
      <alignment horizontal="center"/>
    </xf>
    <xf numFmtId="167" fontId="4" fillId="17" borderId="30" xfId="0" applyNumberFormat="1" applyFont="1" applyFill="1" applyBorder="1" applyAlignment="1">
      <alignment horizontal="center" vertical="center"/>
    </xf>
    <xf numFmtId="166" fontId="11" fillId="0" borderId="43" xfId="0" applyNumberFormat="1" applyFont="1" applyBorder="1" applyAlignment="1">
      <alignment horizontal="right"/>
    </xf>
    <xf numFmtId="166" fontId="10" fillId="0" borderId="43" xfId="0" applyNumberFormat="1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166" fontId="11" fillId="0" borderId="60" xfId="0" applyNumberFormat="1" applyFont="1" applyBorder="1" applyAlignment="1">
      <alignment horizontal="right"/>
    </xf>
    <xf numFmtId="166" fontId="10" fillId="0" borderId="44" xfId="0" applyNumberFormat="1" applyFont="1" applyBorder="1" applyAlignment="1">
      <alignment horizontal="right"/>
    </xf>
    <xf numFmtId="166" fontId="10" fillId="0" borderId="61" xfId="0" applyNumberFormat="1" applyFont="1" applyBorder="1" applyAlignment="1">
      <alignment horizontal="center"/>
    </xf>
    <xf numFmtId="166" fontId="10" fillId="0" borderId="45" xfId="0" applyNumberFormat="1" applyFont="1" applyBorder="1" applyAlignment="1">
      <alignment horizontal="right"/>
    </xf>
    <xf numFmtId="3" fontId="4" fillId="17" borderId="62" xfId="0" applyNumberFormat="1" applyFont="1" applyFill="1" applyBorder="1" applyAlignment="1">
      <alignment horizontal="center" vertical="center"/>
    </xf>
    <xf numFmtId="166" fontId="11" fillId="0" borderId="54" xfId="0" applyNumberFormat="1" applyFont="1" applyBorder="1" applyAlignment="1">
      <alignment horizontal="center"/>
    </xf>
    <xf numFmtId="166" fontId="11" fillId="0" borderId="44" xfId="0" applyNumberFormat="1" applyFont="1" applyBorder="1" applyAlignment="1">
      <alignment horizontal="right"/>
    </xf>
    <xf numFmtId="166" fontId="10" fillId="0" borderId="63" xfId="0" applyNumberFormat="1" applyFont="1" applyBorder="1" applyAlignment="1">
      <alignment horizontal="center"/>
    </xf>
    <xf numFmtId="0" fontId="4" fillId="0" borderId="31" xfId="0" applyFont="1" applyFill="1" applyBorder="1" applyAlignment="1">
      <alignment horizontal="center" vertical="center"/>
    </xf>
    <xf numFmtId="166" fontId="11" fillId="0" borderId="43" xfId="0" applyNumberFormat="1" applyFont="1" applyBorder="1" applyAlignment="1">
      <alignment horizontal="center" vertical="center"/>
    </xf>
    <xf numFmtId="166" fontId="10" fillId="0" borderId="43" xfId="0" applyNumberFormat="1" applyFont="1" applyBorder="1" applyAlignment="1">
      <alignment horizontal="center" vertical="center"/>
    </xf>
    <xf numFmtId="166" fontId="10" fillId="0" borderId="44" xfId="0" applyNumberFormat="1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166" fontId="10" fillId="0" borderId="6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167" fontId="4" fillId="0" borderId="64" xfId="0" applyNumberFormat="1" applyFont="1" applyBorder="1" applyAlignment="1">
      <alignment horizontal="center" vertical="center" wrapText="1"/>
    </xf>
    <xf numFmtId="167" fontId="4" fillId="0" borderId="64" xfId="0" applyNumberFormat="1" applyFont="1" applyFill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167" fontId="4" fillId="0" borderId="6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167" fontId="4" fillId="0" borderId="21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 wrapText="1"/>
    </xf>
    <xf numFmtId="0" fontId="0" fillId="0" borderId="69" xfId="0" applyBorder="1" applyAlignment="1">
      <alignment/>
    </xf>
    <xf numFmtId="0" fontId="4" fillId="0" borderId="70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167" fontId="4" fillId="0" borderId="72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166" fontId="4" fillId="0" borderId="20" xfId="0" applyNumberFormat="1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center" vertical="center"/>
    </xf>
    <xf numFmtId="167" fontId="4" fillId="0" borderId="67" xfId="0" applyNumberFormat="1" applyFont="1" applyBorder="1" applyAlignment="1">
      <alignment horizontal="center" vertical="center" wrapText="1"/>
    </xf>
    <xf numFmtId="167" fontId="4" fillId="0" borderId="65" xfId="0" applyNumberFormat="1" applyFont="1" applyBorder="1" applyAlignment="1">
      <alignment horizontal="center" vertical="center" wrapText="1"/>
    </xf>
    <xf numFmtId="167" fontId="7" fillId="0" borderId="32" xfId="0" applyNumberFormat="1" applyFont="1" applyBorder="1" applyAlignment="1">
      <alignment horizontal="center"/>
    </xf>
    <xf numFmtId="167" fontId="7" fillId="0" borderId="33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7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7" fontId="4" fillId="0" borderId="76" xfId="0" applyNumberFormat="1" applyFont="1" applyBorder="1" applyAlignment="1">
      <alignment horizontal="center" vertical="center"/>
    </xf>
    <xf numFmtId="167" fontId="4" fillId="0" borderId="78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67" fontId="4" fillId="0" borderId="31" xfId="0" applyNumberFormat="1" applyFont="1" applyBorder="1" applyAlignment="1">
      <alignment horizontal="center" vertical="center"/>
    </xf>
    <xf numFmtId="167" fontId="4" fillId="0" borderId="79" xfId="0" applyNumberFormat="1" applyFont="1" applyBorder="1" applyAlignment="1">
      <alignment horizontal="center" vertical="center"/>
    </xf>
    <xf numFmtId="167" fontId="4" fillId="0" borderId="80" xfId="0" applyNumberFormat="1" applyFont="1" applyBorder="1" applyAlignment="1">
      <alignment horizontal="center" vertical="center"/>
    </xf>
    <xf numFmtId="167" fontId="4" fillId="0" borderId="60" xfId="0" applyNumberFormat="1" applyFont="1" applyBorder="1" applyAlignment="1">
      <alignment horizontal="center" vertical="center"/>
    </xf>
    <xf numFmtId="167" fontId="4" fillId="0" borderId="81" xfId="0" applyNumberFormat="1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3"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showOutlineSymbols="0" zoomScalePageLayoutView="0" workbookViewId="0" topLeftCell="A19">
      <selection activeCell="V41" sqref="V41"/>
    </sheetView>
  </sheetViews>
  <sheetFormatPr defaultColWidth="9.00390625" defaultRowHeight="12.75"/>
  <cols>
    <col min="1" max="1" width="16.75390625" style="0" customWidth="1"/>
    <col min="2" max="2" width="23.00390625" style="12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18" customWidth="1"/>
    <col min="15" max="15" width="11.75390625" style="13" customWidth="1"/>
    <col min="16" max="17" width="0" style="14" hidden="1" customWidth="1"/>
    <col min="18" max="19" width="0" style="0" hidden="1" customWidth="1"/>
  </cols>
  <sheetData>
    <row r="1" spans="1:15" ht="23.25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1"/>
    </row>
    <row r="2" spans="1:15" ht="14.25" customHeight="1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  <c r="O2" s="4"/>
    </row>
    <row r="3" spans="1:19" s="6" customFormat="1" ht="19.5" customHeight="1">
      <c r="A3" s="221" t="s">
        <v>0</v>
      </c>
      <c r="B3" s="223" t="s">
        <v>1</v>
      </c>
      <c r="C3" s="223" t="s">
        <v>4</v>
      </c>
      <c r="D3" s="225" t="s">
        <v>5</v>
      </c>
      <c r="E3" s="227" t="s">
        <v>2</v>
      </c>
      <c r="F3" s="228"/>
      <c r="G3" s="228"/>
      <c r="H3" s="5"/>
      <c r="I3" s="229" t="s">
        <v>3</v>
      </c>
      <c r="J3" s="230"/>
      <c r="K3" s="230"/>
      <c r="L3" s="230"/>
      <c r="M3" s="221" t="s">
        <v>9</v>
      </c>
      <c r="N3" s="236" t="s">
        <v>10</v>
      </c>
      <c r="O3" s="238" t="s">
        <v>24</v>
      </c>
      <c r="P3" s="54"/>
      <c r="Q3" s="54"/>
      <c r="R3" s="6" t="s">
        <v>22</v>
      </c>
      <c r="S3" s="6" t="s">
        <v>24</v>
      </c>
    </row>
    <row r="4" spans="1:19" s="6" customFormat="1" ht="19.5" customHeight="1" thickBot="1">
      <c r="A4" s="242"/>
      <c r="B4" s="240"/>
      <c r="C4" s="240"/>
      <c r="D4" s="241"/>
      <c r="E4" s="167" t="s">
        <v>6</v>
      </c>
      <c r="F4" s="168" t="s">
        <v>7</v>
      </c>
      <c r="G4" s="168" t="s">
        <v>8</v>
      </c>
      <c r="H4" s="169" t="s">
        <v>2</v>
      </c>
      <c r="I4" s="170" t="s">
        <v>6</v>
      </c>
      <c r="J4" s="168" t="s">
        <v>7</v>
      </c>
      <c r="K4" s="168" t="s">
        <v>8</v>
      </c>
      <c r="L4" s="171" t="s">
        <v>3</v>
      </c>
      <c r="M4" s="242"/>
      <c r="N4" s="237"/>
      <c r="O4" s="239"/>
      <c r="P4" s="54" t="s">
        <v>21</v>
      </c>
      <c r="Q4" s="54" t="s">
        <v>20</v>
      </c>
      <c r="R4" s="6" t="s">
        <v>23</v>
      </c>
      <c r="S4" s="6" t="s">
        <v>25</v>
      </c>
    </row>
    <row r="5" spans="1:19" s="108" customFormat="1" ht="18.75" customHeight="1">
      <c r="A5" s="46" t="s">
        <v>42</v>
      </c>
      <c r="B5" s="47" t="s">
        <v>75</v>
      </c>
      <c r="C5" s="48">
        <v>75.9</v>
      </c>
      <c r="D5" s="88">
        <v>1997</v>
      </c>
      <c r="E5" s="58">
        <v>111</v>
      </c>
      <c r="F5" s="49">
        <v>114</v>
      </c>
      <c r="G5" s="49">
        <v>-116</v>
      </c>
      <c r="H5" s="53">
        <v>114</v>
      </c>
      <c r="I5" s="52">
        <v>132</v>
      </c>
      <c r="J5" s="49">
        <v>136</v>
      </c>
      <c r="K5" s="49">
        <v>139</v>
      </c>
      <c r="L5" s="51">
        <v>139</v>
      </c>
      <c r="M5" s="50">
        <v>253</v>
      </c>
      <c r="N5" s="157">
        <v>321.2088</v>
      </c>
      <c r="O5" s="172"/>
      <c r="P5" s="106">
        <f aca="true" t="shared" si="0" ref="P5:P10">IF(Q5&lt;18,30,IF(Q5&lt;21,20,0))</f>
        <v>20</v>
      </c>
      <c r="Q5" s="106">
        <f>2015-D5</f>
        <v>18</v>
      </c>
      <c r="R5" s="107">
        <f aca="true" t="shared" si="1" ref="R5:R10">RANK(N5,$N$5:$N$10)</f>
        <v>1</v>
      </c>
      <c r="S5" s="107"/>
    </row>
    <row r="6" spans="1:18" s="6" customFormat="1" ht="18.75" customHeight="1">
      <c r="A6" s="78" t="s">
        <v>69</v>
      </c>
      <c r="B6" s="79" t="s">
        <v>45</v>
      </c>
      <c r="C6" s="80">
        <v>62.4</v>
      </c>
      <c r="D6" s="89">
        <v>2000</v>
      </c>
      <c r="E6" s="59">
        <v>73</v>
      </c>
      <c r="F6" s="33">
        <v>75</v>
      </c>
      <c r="G6" s="33">
        <v>-77</v>
      </c>
      <c r="H6" s="28">
        <v>75</v>
      </c>
      <c r="I6" s="32">
        <v>90</v>
      </c>
      <c r="J6" s="33">
        <v>92</v>
      </c>
      <c r="K6" s="33">
        <v>-95</v>
      </c>
      <c r="L6" s="34">
        <v>92</v>
      </c>
      <c r="M6" s="35">
        <v>167</v>
      </c>
      <c r="N6" s="158">
        <v>240.4132</v>
      </c>
      <c r="O6" s="166"/>
      <c r="P6" s="55">
        <f t="shared" si="0"/>
        <v>30</v>
      </c>
      <c r="Q6" s="55">
        <f aca="true" t="shared" si="2" ref="Q6:Q17">2015-D6</f>
        <v>15</v>
      </c>
      <c r="R6" s="17">
        <f t="shared" si="1"/>
        <v>5</v>
      </c>
    </row>
    <row r="7" spans="1:18" s="6" customFormat="1" ht="18.75" customHeight="1">
      <c r="A7" s="78" t="s">
        <v>39</v>
      </c>
      <c r="B7" s="79" t="s">
        <v>45</v>
      </c>
      <c r="C7" s="80">
        <v>75.3</v>
      </c>
      <c r="D7" s="89">
        <v>1993</v>
      </c>
      <c r="E7" s="59">
        <v>78</v>
      </c>
      <c r="F7" s="33">
        <v>80</v>
      </c>
      <c r="G7" s="33">
        <v>82</v>
      </c>
      <c r="H7" s="28">
        <v>82</v>
      </c>
      <c r="I7" s="32">
        <v>108</v>
      </c>
      <c r="J7" s="33">
        <v>111</v>
      </c>
      <c r="K7" s="33">
        <v>113</v>
      </c>
      <c r="L7" s="34">
        <v>113</v>
      </c>
      <c r="M7" s="35">
        <v>195</v>
      </c>
      <c r="N7" s="158">
        <v>248.70300000000003</v>
      </c>
      <c r="O7" s="166"/>
      <c r="P7" s="55">
        <f t="shared" si="0"/>
        <v>0</v>
      </c>
      <c r="Q7" s="55">
        <f t="shared" si="2"/>
        <v>22</v>
      </c>
      <c r="R7" s="17">
        <f t="shared" si="1"/>
        <v>4</v>
      </c>
    </row>
    <row r="8" spans="1:18" s="6" customFormat="1" ht="18.75" customHeight="1">
      <c r="A8" s="78" t="s">
        <v>41</v>
      </c>
      <c r="B8" s="79" t="s">
        <v>45</v>
      </c>
      <c r="C8" s="80">
        <v>76.5</v>
      </c>
      <c r="D8" s="89">
        <v>1999</v>
      </c>
      <c r="E8" s="59">
        <v>85</v>
      </c>
      <c r="F8" s="33">
        <v>88</v>
      </c>
      <c r="G8" s="33">
        <v>90</v>
      </c>
      <c r="H8" s="28">
        <v>90</v>
      </c>
      <c r="I8" s="32">
        <v>106</v>
      </c>
      <c r="J8" s="33">
        <v>-108</v>
      </c>
      <c r="K8" s="33">
        <v>109</v>
      </c>
      <c r="L8" s="34">
        <v>109</v>
      </c>
      <c r="M8" s="35">
        <v>199</v>
      </c>
      <c r="N8" s="158">
        <v>251.5161</v>
      </c>
      <c r="O8" s="166"/>
      <c r="P8" s="55">
        <f t="shared" si="0"/>
        <v>30</v>
      </c>
      <c r="Q8" s="55">
        <f t="shared" si="2"/>
        <v>16</v>
      </c>
      <c r="R8" s="17">
        <f t="shared" si="1"/>
        <v>3</v>
      </c>
    </row>
    <row r="9" spans="1:18" s="6" customFormat="1" ht="18.75" customHeight="1">
      <c r="A9" s="78" t="s">
        <v>40</v>
      </c>
      <c r="B9" s="79" t="s">
        <v>45</v>
      </c>
      <c r="C9" s="80">
        <v>99.5</v>
      </c>
      <c r="D9" s="89">
        <v>1973</v>
      </c>
      <c r="E9" s="59">
        <v>77</v>
      </c>
      <c r="F9" s="33">
        <v>-82</v>
      </c>
      <c r="G9" s="33">
        <v>82</v>
      </c>
      <c r="H9" s="28">
        <v>82</v>
      </c>
      <c r="I9" s="32">
        <v>107</v>
      </c>
      <c r="J9" s="33">
        <v>-110</v>
      </c>
      <c r="K9" s="33">
        <v>110</v>
      </c>
      <c r="L9" s="34">
        <v>110</v>
      </c>
      <c r="M9" s="35">
        <v>192</v>
      </c>
      <c r="N9" s="158">
        <v>214.0224</v>
      </c>
      <c r="O9" s="166"/>
      <c r="P9" s="55">
        <f t="shared" si="0"/>
        <v>0</v>
      </c>
      <c r="Q9" s="55">
        <f t="shared" si="2"/>
        <v>42</v>
      </c>
      <c r="R9" s="17">
        <f t="shared" si="1"/>
        <v>6</v>
      </c>
    </row>
    <row r="10" spans="1:18" s="6" customFormat="1" ht="18.75" customHeight="1" thickBot="1">
      <c r="A10" s="74" t="s">
        <v>43</v>
      </c>
      <c r="B10" s="75" t="s">
        <v>45</v>
      </c>
      <c r="C10" s="90">
        <v>112.3</v>
      </c>
      <c r="D10" s="91">
        <v>1990</v>
      </c>
      <c r="E10" s="60">
        <v>108</v>
      </c>
      <c r="F10" s="42">
        <v>112</v>
      </c>
      <c r="G10" s="42">
        <v>115</v>
      </c>
      <c r="H10" s="43">
        <v>115</v>
      </c>
      <c r="I10" s="41">
        <v>131</v>
      </c>
      <c r="J10" s="42">
        <v>135</v>
      </c>
      <c r="K10" s="42">
        <v>138</v>
      </c>
      <c r="L10" s="44">
        <v>138</v>
      </c>
      <c r="M10" s="45">
        <v>253</v>
      </c>
      <c r="N10" s="159">
        <v>270.4823</v>
      </c>
      <c r="O10" s="173"/>
      <c r="P10" s="55">
        <f t="shared" si="0"/>
        <v>0</v>
      </c>
      <c r="Q10" s="55">
        <f t="shared" si="2"/>
        <v>25</v>
      </c>
      <c r="R10" s="17">
        <f t="shared" si="1"/>
        <v>2</v>
      </c>
    </row>
    <row r="11" spans="1:17" s="6" customFormat="1" ht="18.75" customHeight="1" thickBot="1">
      <c r="A11" s="243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164">
        <v>1332.3234</v>
      </c>
      <c r="O11" s="176">
        <v>3</v>
      </c>
      <c r="P11" s="55"/>
      <c r="Q11" s="55"/>
    </row>
    <row r="12" spans="1:18" s="6" customFormat="1" ht="18.75" customHeight="1">
      <c r="A12" s="78" t="s">
        <v>16</v>
      </c>
      <c r="B12" s="79" t="s">
        <v>46</v>
      </c>
      <c r="C12" s="80">
        <v>100.5</v>
      </c>
      <c r="D12" s="89">
        <v>1972</v>
      </c>
      <c r="E12" s="82">
        <v>100</v>
      </c>
      <c r="F12" s="139">
        <v>105</v>
      </c>
      <c r="G12" s="139">
        <v>-110</v>
      </c>
      <c r="H12" s="83">
        <v>105</v>
      </c>
      <c r="I12" s="140">
        <v>135</v>
      </c>
      <c r="J12" s="139">
        <v>-140</v>
      </c>
      <c r="K12" s="139" t="s">
        <v>17</v>
      </c>
      <c r="L12" s="100">
        <v>135</v>
      </c>
      <c r="M12" s="141">
        <v>240</v>
      </c>
      <c r="N12" s="174">
        <v>266.49600000000004</v>
      </c>
      <c r="O12" s="175"/>
      <c r="P12" s="55">
        <f aca="true" t="shared" si="3" ref="P12:P17">IF(Q12&lt;18,30,IF(Q12&lt;21,20,0))</f>
        <v>0</v>
      </c>
      <c r="Q12" s="55">
        <f t="shared" si="2"/>
        <v>43</v>
      </c>
      <c r="R12" s="17">
        <f>RANK(N12,$N$12:$N$17)</f>
        <v>3</v>
      </c>
    </row>
    <row r="13" spans="1:18" s="6" customFormat="1" ht="18.75" customHeight="1">
      <c r="A13" s="78" t="s">
        <v>57</v>
      </c>
      <c r="B13" s="79" t="s">
        <v>46</v>
      </c>
      <c r="C13" s="80">
        <v>95.7</v>
      </c>
      <c r="D13" s="89">
        <v>1979</v>
      </c>
      <c r="E13" s="59">
        <v>90</v>
      </c>
      <c r="F13" s="33">
        <v>-95</v>
      </c>
      <c r="G13" s="33">
        <v>95</v>
      </c>
      <c r="H13" s="28">
        <v>95</v>
      </c>
      <c r="I13" s="32">
        <v>120</v>
      </c>
      <c r="J13" s="33">
        <v>125</v>
      </c>
      <c r="K13" s="33">
        <v>-130</v>
      </c>
      <c r="L13" s="34">
        <v>125</v>
      </c>
      <c r="M13" s="35">
        <v>220</v>
      </c>
      <c r="N13" s="158">
        <v>249.08400000000003</v>
      </c>
      <c r="O13" s="166"/>
      <c r="P13" s="55">
        <f t="shared" si="3"/>
        <v>0</v>
      </c>
      <c r="Q13" s="55">
        <f t="shared" si="2"/>
        <v>36</v>
      </c>
      <c r="R13" s="17">
        <f>RANK(N13,$N$12:$N$17)</f>
        <v>6</v>
      </c>
    </row>
    <row r="14" spans="1:18" s="6" customFormat="1" ht="18.75" customHeight="1">
      <c r="A14" s="78" t="s">
        <v>70</v>
      </c>
      <c r="B14" s="79" t="s">
        <v>46</v>
      </c>
      <c r="C14" s="80">
        <v>89.6</v>
      </c>
      <c r="D14" s="89">
        <v>1993</v>
      </c>
      <c r="E14" s="59">
        <v>-90</v>
      </c>
      <c r="F14" s="33">
        <v>90</v>
      </c>
      <c r="G14" s="33">
        <v>-100</v>
      </c>
      <c r="H14" s="28">
        <v>90</v>
      </c>
      <c r="I14" s="32">
        <v>120</v>
      </c>
      <c r="J14" s="33">
        <v>-125</v>
      </c>
      <c r="K14" s="33">
        <v>125</v>
      </c>
      <c r="L14" s="34">
        <v>125</v>
      </c>
      <c r="M14" s="35">
        <v>215</v>
      </c>
      <c r="N14" s="158">
        <v>250.5395</v>
      </c>
      <c r="O14" s="166"/>
      <c r="P14" s="55">
        <f t="shared" si="3"/>
        <v>0</v>
      </c>
      <c r="Q14" s="55">
        <f t="shared" si="2"/>
        <v>22</v>
      </c>
      <c r="R14" s="17">
        <f>RANK(N14,$N$12:$N$17)</f>
        <v>5</v>
      </c>
    </row>
    <row r="15" spans="1:18" s="6" customFormat="1" ht="18.75" customHeight="1">
      <c r="A15" s="31" t="s">
        <v>31</v>
      </c>
      <c r="B15" s="26" t="s">
        <v>46</v>
      </c>
      <c r="C15" s="27">
        <v>69.6</v>
      </c>
      <c r="D15" s="92">
        <v>1991</v>
      </c>
      <c r="E15" s="59">
        <v>80</v>
      </c>
      <c r="F15" s="33">
        <v>85</v>
      </c>
      <c r="G15" s="33">
        <v>-90</v>
      </c>
      <c r="H15" s="28">
        <v>85</v>
      </c>
      <c r="I15" s="32">
        <v>105</v>
      </c>
      <c r="J15" s="33">
        <v>-110</v>
      </c>
      <c r="K15" s="33" t="s">
        <v>17</v>
      </c>
      <c r="L15" s="34">
        <v>105</v>
      </c>
      <c r="M15" s="35">
        <v>190</v>
      </c>
      <c r="N15" s="158">
        <v>254.18200000000002</v>
      </c>
      <c r="O15" s="166"/>
      <c r="P15" s="55">
        <f t="shared" si="3"/>
        <v>0</v>
      </c>
      <c r="Q15" s="55">
        <f t="shared" si="2"/>
        <v>24</v>
      </c>
      <c r="R15" s="17">
        <f>RANK(N15,$N$12:$N$17)</f>
        <v>4</v>
      </c>
    </row>
    <row r="16" spans="1:18" s="6" customFormat="1" ht="18.75" customHeight="1">
      <c r="A16" s="31" t="s">
        <v>18</v>
      </c>
      <c r="B16" s="26" t="s">
        <v>46</v>
      </c>
      <c r="C16" s="27">
        <v>92.4</v>
      </c>
      <c r="D16" s="92">
        <v>1989</v>
      </c>
      <c r="E16" s="59">
        <v>120</v>
      </c>
      <c r="F16" s="33">
        <v>125</v>
      </c>
      <c r="G16" s="33">
        <v>-128</v>
      </c>
      <c r="H16" s="28">
        <v>125</v>
      </c>
      <c r="I16" s="32">
        <v>153</v>
      </c>
      <c r="J16" s="33">
        <v>158</v>
      </c>
      <c r="K16" s="33">
        <v>-162</v>
      </c>
      <c r="L16" s="34">
        <v>158</v>
      </c>
      <c r="M16" s="35">
        <v>283</v>
      </c>
      <c r="N16" s="158">
        <v>325.2519</v>
      </c>
      <c r="O16" s="166"/>
      <c r="P16" s="55">
        <f t="shared" si="3"/>
        <v>0</v>
      </c>
      <c r="Q16" s="55">
        <f t="shared" si="2"/>
        <v>26</v>
      </c>
      <c r="R16" s="17"/>
    </row>
    <row r="17" spans="1:18" s="108" customFormat="1" ht="18.75" customHeight="1" thickBot="1">
      <c r="A17" s="38" t="s">
        <v>32</v>
      </c>
      <c r="B17" s="39" t="s">
        <v>77</v>
      </c>
      <c r="C17" s="40">
        <v>93.65</v>
      </c>
      <c r="D17" s="93">
        <v>1998</v>
      </c>
      <c r="E17" s="60"/>
      <c r="F17" s="42"/>
      <c r="G17" s="42">
        <v>126</v>
      </c>
      <c r="H17" s="43">
        <v>126</v>
      </c>
      <c r="I17" s="41"/>
      <c r="J17" s="42"/>
      <c r="K17" s="42">
        <v>161</v>
      </c>
      <c r="L17" s="44">
        <v>161</v>
      </c>
      <c r="M17" s="45">
        <v>287</v>
      </c>
      <c r="N17" s="177">
        <v>327.9262</v>
      </c>
      <c r="O17" s="178"/>
      <c r="P17" s="106">
        <f t="shared" si="3"/>
        <v>30</v>
      </c>
      <c r="Q17" s="106">
        <f t="shared" si="2"/>
        <v>17</v>
      </c>
      <c r="R17" s="107">
        <f>RANK(N17,$N$12:$N$17)</f>
        <v>1</v>
      </c>
    </row>
    <row r="18" spans="1:17" s="6" customFormat="1" ht="18.75" customHeight="1" thickBot="1">
      <c r="A18" s="243"/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5"/>
      <c r="N18" s="164">
        <v>1424.3956</v>
      </c>
      <c r="O18" s="176">
        <v>2</v>
      </c>
      <c r="P18" s="55"/>
      <c r="Q18" s="55"/>
    </row>
    <row r="19" spans="1:18" s="6" customFormat="1" ht="18.75" customHeight="1">
      <c r="A19" s="78" t="s">
        <v>52</v>
      </c>
      <c r="B19" s="79" t="s">
        <v>47</v>
      </c>
      <c r="C19" s="80">
        <v>97.4</v>
      </c>
      <c r="D19" s="89">
        <v>1985</v>
      </c>
      <c r="E19" s="82">
        <v>88</v>
      </c>
      <c r="F19" s="139">
        <v>-93</v>
      </c>
      <c r="G19" s="139">
        <v>-95</v>
      </c>
      <c r="H19" s="83">
        <v>88</v>
      </c>
      <c r="I19" s="140">
        <v>120</v>
      </c>
      <c r="J19" s="139">
        <v>125</v>
      </c>
      <c r="K19" s="139">
        <v>-131</v>
      </c>
      <c r="L19" s="100">
        <v>125</v>
      </c>
      <c r="M19" s="141">
        <v>213</v>
      </c>
      <c r="N19" s="174">
        <v>239.43330000000003</v>
      </c>
      <c r="O19" s="175"/>
      <c r="P19" s="55">
        <f aca="true" t="shared" si="4" ref="P19:P24">IF(Q19&lt;18,30,IF(Q19&lt;21,20,0))</f>
        <v>0</v>
      </c>
      <c r="Q19" s="55">
        <v>2015</v>
      </c>
      <c r="R19" s="17">
        <f>RANK(N19,$N$19:$N$24)</f>
        <v>3</v>
      </c>
    </row>
    <row r="20" spans="1:18" s="6" customFormat="1" ht="18.75" customHeight="1">
      <c r="A20" s="78" t="s">
        <v>53</v>
      </c>
      <c r="B20" s="79" t="s">
        <v>47</v>
      </c>
      <c r="C20" s="80">
        <v>83.4</v>
      </c>
      <c r="D20" s="89">
        <v>1982</v>
      </c>
      <c r="E20" s="59">
        <v>-85</v>
      </c>
      <c r="F20" s="33">
        <v>-85</v>
      </c>
      <c r="G20" s="33">
        <v>85</v>
      </c>
      <c r="H20" s="28">
        <v>85</v>
      </c>
      <c r="I20" s="32">
        <v>110</v>
      </c>
      <c r="J20" s="33">
        <v>-116</v>
      </c>
      <c r="K20" s="33">
        <v>-118</v>
      </c>
      <c r="L20" s="34">
        <v>110</v>
      </c>
      <c r="M20" s="35">
        <v>195</v>
      </c>
      <c r="N20" s="158">
        <v>235.248</v>
      </c>
      <c r="O20" s="166"/>
      <c r="P20" s="55">
        <f t="shared" si="4"/>
        <v>0</v>
      </c>
      <c r="Q20" s="55">
        <v>2015</v>
      </c>
      <c r="R20" s="17">
        <f>RANK(N20,$N$19:$N$24)</f>
        <v>4</v>
      </c>
    </row>
    <row r="21" spans="1:18" s="6" customFormat="1" ht="18.75" customHeight="1">
      <c r="A21" s="78" t="s">
        <v>54</v>
      </c>
      <c r="B21" s="79" t="s">
        <v>47</v>
      </c>
      <c r="C21" s="80">
        <v>92.7</v>
      </c>
      <c r="D21" s="89">
        <v>1982</v>
      </c>
      <c r="E21" s="59">
        <v>105</v>
      </c>
      <c r="F21" s="33">
        <v>-120</v>
      </c>
      <c r="G21" s="33">
        <v>-120</v>
      </c>
      <c r="H21" s="28">
        <v>105</v>
      </c>
      <c r="I21" s="32">
        <v>-140</v>
      </c>
      <c r="J21" s="33">
        <v>-145</v>
      </c>
      <c r="K21" s="33">
        <v>145</v>
      </c>
      <c r="L21" s="34">
        <v>145</v>
      </c>
      <c r="M21" s="35">
        <v>250</v>
      </c>
      <c r="N21" s="158">
        <v>286.925</v>
      </c>
      <c r="O21" s="166"/>
      <c r="P21" s="55">
        <f t="shared" si="4"/>
        <v>0</v>
      </c>
      <c r="Q21" s="55">
        <v>2015</v>
      </c>
      <c r="R21" s="17">
        <f>RANK(N21,$N$19:$N$24)</f>
        <v>1</v>
      </c>
    </row>
    <row r="22" spans="1:18" s="6" customFormat="1" ht="18.75" customHeight="1">
      <c r="A22" s="31" t="s">
        <v>51</v>
      </c>
      <c r="B22" s="26" t="s">
        <v>47</v>
      </c>
      <c r="C22" s="27">
        <v>79.2</v>
      </c>
      <c r="D22" s="92">
        <v>1956</v>
      </c>
      <c r="E22" s="59">
        <v>70</v>
      </c>
      <c r="F22" s="33">
        <v>75</v>
      </c>
      <c r="G22" s="33">
        <v>80</v>
      </c>
      <c r="H22" s="28">
        <v>80</v>
      </c>
      <c r="I22" s="32">
        <v>80</v>
      </c>
      <c r="J22" s="33">
        <v>90</v>
      </c>
      <c r="K22" s="33">
        <v>-100</v>
      </c>
      <c r="L22" s="34">
        <v>90</v>
      </c>
      <c r="M22" s="35">
        <v>170</v>
      </c>
      <c r="N22" s="158">
        <v>210.749</v>
      </c>
      <c r="O22" s="166"/>
      <c r="P22" s="55">
        <f t="shared" si="4"/>
        <v>0</v>
      </c>
      <c r="Q22" s="55">
        <v>2015</v>
      </c>
      <c r="R22" s="17">
        <f>RANK(N22,$N$19:$N$24)</f>
        <v>6</v>
      </c>
    </row>
    <row r="23" spans="1:18" s="6" customFormat="1" ht="18.75" customHeight="1">
      <c r="A23" s="31" t="s">
        <v>55</v>
      </c>
      <c r="B23" s="26" t="s">
        <v>47</v>
      </c>
      <c r="C23" s="27">
        <v>85.8</v>
      </c>
      <c r="D23" s="92">
        <v>1989</v>
      </c>
      <c r="E23" s="59">
        <v>95</v>
      </c>
      <c r="F23" s="33">
        <v>-100</v>
      </c>
      <c r="G23" s="33">
        <v>100</v>
      </c>
      <c r="H23" s="28">
        <v>100</v>
      </c>
      <c r="I23" s="32">
        <v>-120</v>
      </c>
      <c r="J23" s="33">
        <v>120</v>
      </c>
      <c r="K23" s="33">
        <v>125</v>
      </c>
      <c r="L23" s="34">
        <v>125</v>
      </c>
      <c r="M23" s="35">
        <v>225</v>
      </c>
      <c r="N23" s="158">
        <v>267.6375</v>
      </c>
      <c r="O23" s="166"/>
      <c r="P23" s="55">
        <f t="shared" si="4"/>
        <v>0</v>
      </c>
      <c r="Q23" s="55">
        <v>2015</v>
      </c>
      <c r="R23" s="17"/>
    </row>
    <row r="24" spans="1:18" s="6" customFormat="1" ht="18.75" customHeight="1" thickBot="1">
      <c r="A24" s="38" t="s">
        <v>56</v>
      </c>
      <c r="B24" s="39" t="s">
        <v>47</v>
      </c>
      <c r="C24" s="40">
        <v>99.1</v>
      </c>
      <c r="D24" s="93">
        <v>1987</v>
      </c>
      <c r="E24" s="60">
        <v>-80</v>
      </c>
      <c r="F24" s="63">
        <v>80</v>
      </c>
      <c r="G24" s="63">
        <v>-90</v>
      </c>
      <c r="H24" s="43">
        <v>80</v>
      </c>
      <c r="I24" s="115">
        <v>-110</v>
      </c>
      <c r="J24" s="63">
        <v>110</v>
      </c>
      <c r="K24" s="99">
        <v>-115</v>
      </c>
      <c r="L24" s="44">
        <v>110</v>
      </c>
      <c r="M24" s="45">
        <v>190</v>
      </c>
      <c r="N24" s="159">
        <v>212.135</v>
      </c>
      <c r="O24" s="173"/>
      <c r="P24" s="55">
        <f t="shared" si="4"/>
        <v>0</v>
      </c>
      <c r="Q24" s="55">
        <v>2015</v>
      </c>
      <c r="R24" s="17">
        <f>RANK(N24,$N$19:$N$24)</f>
        <v>5</v>
      </c>
    </row>
    <row r="25" spans="1:17" s="6" customFormat="1" ht="18.75" customHeight="1" thickBo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164">
        <v>1241.3788</v>
      </c>
      <c r="O25" s="176">
        <v>6</v>
      </c>
      <c r="P25" s="55"/>
      <c r="Q25" s="55"/>
    </row>
    <row r="26" spans="1:18" s="6" customFormat="1" ht="18.75" customHeight="1">
      <c r="A26" s="78" t="s">
        <v>63</v>
      </c>
      <c r="B26" s="79" t="s">
        <v>48</v>
      </c>
      <c r="C26" s="80">
        <v>79</v>
      </c>
      <c r="D26" s="89">
        <v>1992</v>
      </c>
      <c r="E26" s="82">
        <v>-90</v>
      </c>
      <c r="F26" s="84">
        <v>90</v>
      </c>
      <c r="G26" s="84">
        <v>-100</v>
      </c>
      <c r="H26" s="83">
        <v>90</v>
      </c>
      <c r="I26" s="143">
        <v>115</v>
      </c>
      <c r="J26" s="84">
        <v>120</v>
      </c>
      <c r="K26" s="84">
        <v>-125</v>
      </c>
      <c r="L26" s="100">
        <v>120</v>
      </c>
      <c r="M26" s="141">
        <v>210</v>
      </c>
      <c r="N26" s="174">
        <v>260.715</v>
      </c>
      <c r="O26" s="175"/>
      <c r="P26" s="55">
        <f aca="true" t="shared" si="5" ref="P26:P31">IF(Q26&lt;18,30,IF(Q26&lt;21,20,0))</f>
        <v>0</v>
      </c>
      <c r="Q26" s="55">
        <v>2015</v>
      </c>
      <c r="R26" s="17">
        <f aca="true" t="shared" si="6" ref="R26:R31">RANK(N26,$N$26:$N$31)</f>
        <v>3</v>
      </c>
    </row>
    <row r="27" spans="1:18" s="23" customFormat="1" ht="18.75" customHeight="1">
      <c r="A27" s="78" t="s">
        <v>78</v>
      </c>
      <c r="B27" s="79" t="s">
        <v>48</v>
      </c>
      <c r="C27" s="80">
        <v>84.6</v>
      </c>
      <c r="D27" s="89">
        <v>1980</v>
      </c>
      <c r="E27" s="59">
        <v>90</v>
      </c>
      <c r="F27" s="37">
        <v>-97</v>
      </c>
      <c r="G27" s="73">
        <v>-97</v>
      </c>
      <c r="H27" s="28">
        <v>90</v>
      </c>
      <c r="I27" s="36">
        <v>115</v>
      </c>
      <c r="J27" s="37">
        <v>120</v>
      </c>
      <c r="K27" s="37">
        <v>-125</v>
      </c>
      <c r="L27" s="34">
        <v>120</v>
      </c>
      <c r="M27" s="35">
        <v>210</v>
      </c>
      <c r="N27" s="158">
        <v>251.53799999999998</v>
      </c>
      <c r="O27" s="166"/>
      <c r="P27" s="55">
        <f t="shared" si="5"/>
        <v>0</v>
      </c>
      <c r="Q27" s="55">
        <v>2015</v>
      </c>
      <c r="R27" s="17">
        <f t="shared" si="6"/>
        <v>5</v>
      </c>
    </row>
    <row r="28" spans="1:18" s="23" customFormat="1" ht="18.75" customHeight="1">
      <c r="A28" s="78" t="s">
        <v>19</v>
      </c>
      <c r="B28" s="79" t="s">
        <v>48</v>
      </c>
      <c r="C28" s="80">
        <v>100.8</v>
      </c>
      <c r="D28" s="89">
        <v>1970</v>
      </c>
      <c r="E28" s="59">
        <v>105</v>
      </c>
      <c r="F28" s="37">
        <v>110</v>
      </c>
      <c r="G28" s="37">
        <v>-115</v>
      </c>
      <c r="H28" s="28">
        <v>110</v>
      </c>
      <c r="I28" s="36">
        <v>-132</v>
      </c>
      <c r="J28" s="37">
        <v>135</v>
      </c>
      <c r="K28" s="37">
        <v>-140</v>
      </c>
      <c r="L28" s="34">
        <v>135</v>
      </c>
      <c r="M28" s="35">
        <v>245</v>
      </c>
      <c r="N28" s="158">
        <v>271.754</v>
      </c>
      <c r="O28" s="166"/>
      <c r="P28" s="55">
        <f t="shared" si="5"/>
        <v>0</v>
      </c>
      <c r="Q28" s="55">
        <v>2015</v>
      </c>
      <c r="R28" s="17">
        <f t="shared" si="6"/>
        <v>1</v>
      </c>
    </row>
    <row r="29" spans="1:18" s="6" customFormat="1" ht="18.75" customHeight="1">
      <c r="A29" s="31" t="s">
        <v>64</v>
      </c>
      <c r="B29" s="26" t="s">
        <v>48</v>
      </c>
      <c r="C29" s="27">
        <v>99.8</v>
      </c>
      <c r="D29" s="92">
        <v>1985</v>
      </c>
      <c r="E29" s="59">
        <v>100</v>
      </c>
      <c r="F29" s="29">
        <v>105</v>
      </c>
      <c r="G29" s="29">
        <v>-108</v>
      </c>
      <c r="H29" s="28">
        <v>105</v>
      </c>
      <c r="I29" s="30">
        <v>-115</v>
      </c>
      <c r="J29" s="29">
        <v>115</v>
      </c>
      <c r="K29" s="29">
        <v>-120</v>
      </c>
      <c r="L29" s="34">
        <v>115</v>
      </c>
      <c r="M29" s="35">
        <v>220</v>
      </c>
      <c r="N29" s="158">
        <v>244.94799999999998</v>
      </c>
      <c r="O29" s="166"/>
      <c r="P29" s="55">
        <f t="shared" si="5"/>
        <v>0</v>
      </c>
      <c r="Q29" s="55">
        <v>2015</v>
      </c>
      <c r="R29" s="17">
        <f t="shared" si="6"/>
        <v>6</v>
      </c>
    </row>
    <row r="30" spans="1:18" s="6" customFormat="1" ht="18.75" customHeight="1">
      <c r="A30" s="31" t="s">
        <v>33</v>
      </c>
      <c r="B30" s="26" t="s">
        <v>48</v>
      </c>
      <c r="C30" s="27">
        <v>85.8</v>
      </c>
      <c r="D30" s="92">
        <v>1993</v>
      </c>
      <c r="E30" s="59">
        <v>90</v>
      </c>
      <c r="F30" s="61">
        <v>95</v>
      </c>
      <c r="G30" s="61">
        <v>100</v>
      </c>
      <c r="H30" s="28">
        <v>100</v>
      </c>
      <c r="I30" s="30">
        <v>115</v>
      </c>
      <c r="J30" s="29">
        <v>120</v>
      </c>
      <c r="K30" s="29">
        <v>-125</v>
      </c>
      <c r="L30" s="34">
        <v>120</v>
      </c>
      <c r="M30" s="35">
        <v>220</v>
      </c>
      <c r="N30" s="158">
        <v>261.69</v>
      </c>
      <c r="O30" s="166"/>
      <c r="P30" s="55">
        <f t="shared" si="5"/>
        <v>0</v>
      </c>
      <c r="Q30" s="55">
        <v>2015</v>
      </c>
      <c r="R30" s="17">
        <f t="shared" si="6"/>
        <v>2</v>
      </c>
    </row>
    <row r="31" spans="1:18" s="6" customFormat="1" ht="18.75" customHeight="1" thickBot="1">
      <c r="A31" s="38" t="s">
        <v>34</v>
      </c>
      <c r="B31" s="39" t="s">
        <v>48</v>
      </c>
      <c r="C31" s="40">
        <v>94.7</v>
      </c>
      <c r="D31" s="93">
        <v>1991</v>
      </c>
      <c r="E31" s="60">
        <v>100</v>
      </c>
      <c r="F31" s="64">
        <v>-105</v>
      </c>
      <c r="G31" s="63">
        <v>-105</v>
      </c>
      <c r="H31" s="43">
        <v>100</v>
      </c>
      <c r="I31" s="65">
        <v>115</v>
      </c>
      <c r="J31" s="64">
        <v>120</v>
      </c>
      <c r="K31" s="64">
        <v>125</v>
      </c>
      <c r="L31" s="44">
        <v>125</v>
      </c>
      <c r="M31" s="45">
        <v>225</v>
      </c>
      <c r="N31" s="159">
        <v>255.87</v>
      </c>
      <c r="O31" s="173"/>
      <c r="P31" s="55">
        <f t="shared" si="5"/>
        <v>0</v>
      </c>
      <c r="Q31" s="55">
        <v>2015</v>
      </c>
      <c r="R31" s="17">
        <f t="shared" si="6"/>
        <v>4</v>
      </c>
    </row>
    <row r="32" spans="1:17" s="6" customFormat="1" ht="18.75" customHeight="1" thickBot="1">
      <c r="A32" s="243"/>
      <c r="B32" s="244"/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5"/>
      <c r="N32" s="164">
        <v>1301.567</v>
      </c>
      <c r="O32" s="176">
        <v>4</v>
      </c>
      <c r="P32" s="55"/>
      <c r="Q32" s="55"/>
    </row>
    <row r="33" spans="1:18" s="23" customFormat="1" ht="18.75" customHeight="1">
      <c r="A33" s="78" t="s">
        <v>58</v>
      </c>
      <c r="B33" s="79" t="s">
        <v>49</v>
      </c>
      <c r="C33" s="80">
        <v>93.6</v>
      </c>
      <c r="D33" s="89">
        <v>1993</v>
      </c>
      <c r="E33" s="146">
        <v>85</v>
      </c>
      <c r="F33" s="147">
        <v>-90</v>
      </c>
      <c r="G33" s="147">
        <v>90</v>
      </c>
      <c r="H33" s="83">
        <v>90</v>
      </c>
      <c r="I33" s="148">
        <v>110</v>
      </c>
      <c r="J33" s="147">
        <v>-115</v>
      </c>
      <c r="K33" s="147">
        <v>-115</v>
      </c>
      <c r="L33" s="100">
        <v>110</v>
      </c>
      <c r="M33" s="145">
        <v>200</v>
      </c>
      <c r="N33" s="179">
        <v>228.58</v>
      </c>
      <c r="O33" s="175"/>
      <c r="P33" s="55">
        <f>IF(Q33&lt;18,30,IF(Q33&lt;21,20,0))</f>
        <v>0</v>
      </c>
      <c r="Q33" s="55">
        <v>2015</v>
      </c>
      <c r="R33" s="17">
        <f>RANK(N33,$N$33:$N$38)</f>
        <v>6</v>
      </c>
    </row>
    <row r="34" spans="1:18" s="6" customFormat="1" ht="18.75" customHeight="1">
      <c r="A34" s="78" t="s">
        <v>59</v>
      </c>
      <c r="B34" s="79" t="s">
        <v>49</v>
      </c>
      <c r="C34" s="80">
        <v>86.2</v>
      </c>
      <c r="D34" s="81">
        <v>1988</v>
      </c>
      <c r="E34" s="71">
        <v>90</v>
      </c>
      <c r="F34" s="29">
        <v>97</v>
      </c>
      <c r="G34" s="29">
        <v>100</v>
      </c>
      <c r="H34" s="28">
        <v>100</v>
      </c>
      <c r="I34" s="30">
        <v>110</v>
      </c>
      <c r="J34" s="29">
        <v>120</v>
      </c>
      <c r="K34" s="29">
        <v>-127</v>
      </c>
      <c r="L34" s="34">
        <v>120</v>
      </c>
      <c r="M34" s="101">
        <v>220</v>
      </c>
      <c r="N34" s="160">
        <v>261.096</v>
      </c>
      <c r="O34" s="166"/>
      <c r="P34" s="55">
        <f>IF(Q34&lt;18,30,IF(Q34&lt;21,20,0))</f>
        <v>0</v>
      </c>
      <c r="Q34" s="55">
        <v>2015</v>
      </c>
      <c r="R34" s="17">
        <f>RANK(N34,$N$33:$N$38)</f>
        <v>4</v>
      </c>
    </row>
    <row r="35" spans="1:18" s="108" customFormat="1" ht="18.75" customHeight="1">
      <c r="A35" s="78" t="s">
        <v>29</v>
      </c>
      <c r="B35" s="79" t="s">
        <v>76</v>
      </c>
      <c r="C35" s="80">
        <v>83.05</v>
      </c>
      <c r="D35" s="81">
        <v>0</v>
      </c>
      <c r="E35" s="104"/>
      <c r="F35" s="61"/>
      <c r="G35" s="61">
        <v>125</v>
      </c>
      <c r="H35" s="28">
        <v>125</v>
      </c>
      <c r="I35" s="105"/>
      <c r="J35" s="61"/>
      <c r="K35" s="61">
        <v>154</v>
      </c>
      <c r="L35" s="34">
        <v>154</v>
      </c>
      <c r="M35" s="101">
        <v>279</v>
      </c>
      <c r="N35" s="161">
        <v>337.31100000000004</v>
      </c>
      <c r="O35" s="165"/>
      <c r="P35" s="106">
        <f>IF(Q35&lt;18,30,IF(Q35&lt;21,20,0))</f>
        <v>0</v>
      </c>
      <c r="Q35" s="106">
        <v>2015</v>
      </c>
      <c r="R35" s="107">
        <f>RANK(N35,$N$33:$N$38)</f>
        <v>2</v>
      </c>
    </row>
    <row r="36" spans="1:18" s="6" customFormat="1" ht="18.75" customHeight="1">
      <c r="A36" s="31" t="s">
        <v>60</v>
      </c>
      <c r="B36" s="26" t="s">
        <v>49</v>
      </c>
      <c r="C36" s="27">
        <v>83.8</v>
      </c>
      <c r="D36" s="57">
        <v>1982</v>
      </c>
      <c r="E36" s="71">
        <v>85</v>
      </c>
      <c r="F36" s="29">
        <v>92</v>
      </c>
      <c r="G36" s="61">
        <v>-95</v>
      </c>
      <c r="H36" s="28">
        <v>92</v>
      </c>
      <c r="I36" s="30">
        <v>117</v>
      </c>
      <c r="J36" s="29">
        <v>122</v>
      </c>
      <c r="K36" s="29">
        <v>-125</v>
      </c>
      <c r="L36" s="34">
        <v>122</v>
      </c>
      <c r="M36" s="101">
        <v>214</v>
      </c>
      <c r="N36" s="160">
        <v>257.549</v>
      </c>
      <c r="O36" s="166"/>
      <c r="P36" s="55">
        <f>IF(Q36&lt;18,30,IF(Q36&lt;21,20,0))</f>
        <v>0</v>
      </c>
      <c r="Q36" s="55">
        <v>2015</v>
      </c>
      <c r="R36" s="17">
        <f>RANK(N36,$N$33:$N$38)</f>
        <v>5</v>
      </c>
    </row>
    <row r="37" spans="1:18" s="6" customFormat="1" ht="18.75" customHeight="1">
      <c r="A37" s="31" t="s">
        <v>61</v>
      </c>
      <c r="B37" s="26" t="s">
        <v>49</v>
      </c>
      <c r="C37" s="27">
        <v>80.6</v>
      </c>
      <c r="D37" s="57">
        <v>1977</v>
      </c>
      <c r="E37" s="71">
        <v>90</v>
      </c>
      <c r="F37" s="29">
        <v>95</v>
      </c>
      <c r="G37" s="61">
        <v>-100</v>
      </c>
      <c r="H37" s="28">
        <v>95</v>
      </c>
      <c r="I37" s="30">
        <v>-125</v>
      </c>
      <c r="J37" s="29">
        <v>125</v>
      </c>
      <c r="K37" s="29">
        <v>-130</v>
      </c>
      <c r="L37" s="34">
        <v>125</v>
      </c>
      <c r="M37" s="101">
        <v>220</v>
      </c>
      <c r="N37" s="162">
        <v>270.182</v>
      </c>
      <c r="O37" s="166"/>
      <c r="P37" s="55">
        <f>IF(Q37&lt;18,30,IF(Q37&lt;21,20,0))</f>
        <v>0</v>
      </c>
      <c r="Q37" s="55">
        <v>2015</v>
      </c>
      <c r="R37" s="17"/>
    </row>
    <row r="38" spans="1:18" s="108" customFormat="1" ht="18.75" customHeight="1" thickBot="1">
      <c r="A38" s="74" t="s">
        <v>62</v>
      </c>
      <c r="B38" s="75" t="s">
        <v>76</v>
      </c>
      <c r="C38" s="90">
        <v>91.45</v>
      </c>
      <c r="D38" s="76">
        <v>0</v>
      </c>
      <c r="E38" s="110"/>
      <c r="F38" s="111"/>
      <c r="G38" s="112">
        <v>132</v>
      </c>
      <c r="H38" s="77">
        <v>132</v>
      </c>
      <c r="I38" s="113"/>
      <c r="J38" s="111"/>
      <c r="K38" s="112">
        <v>161</v>
      </c>
      <c r="L38" s="180">
        <v>161</v>
      </c>
      <c r="M38" s="114">
        <v>293</v>
      </c>
      <c r="N38" s="163">
        <v>338.2685</v>
      </c>
      <c r="O38" s="178"/>
      <c r="P38" s="106"/>
      <c r="Q38" s="106"/>
      <c r="R38" s="107"/>
    </row>
    <row r="39" spans="1:17" s="6" customFormat="1" ht="18.75" customHeight="1" thickBot="1">
      <c r="A39" s="243"/>
      <c r="B39" s="244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5"/>
      <c r="N39" s="164">
        <v>1464.4065</v>
      </c>
      <c r="O39" s="176">
        <v>1</v>
      </c>
      <c r="P39" s="55"/>
      <c r="Q39" s="55"/>
    </row>
    <row r="40" spans="1:18" s="6" customFormat="1" ht="18.75" customHeight="1">
      <c r="A40" s="78" t="s">
        <v>65</v>
      </c>
      <c r="B40" s="97" t="s">
        <v>50</v>
      </c>
      <c r="C40" s="98">
        <v>73.8</v>
      </c>
      <c r="D40" s="89">
        <v>1997</v>
      </c>
      <c r="E40" s="85">
        <v>65</v>
      </c>
      <c r="F40" s="84">
        <v>72</v>
      </c>
      <c r="G40" s="86">
        <v>-77</v>
      </c>
      <c r="H40" s="83">
        <v>72</v>
      </c>
      <c r="I40" s="143">
        <v>85</v>
      </c>
      <c r="J40" s="84">
        <v>92</v>
      </c>
      <c r="K40" s="84">
        <v>98</v>
      </c>
      <c r="L40" s="100">
        <v>98</v>
      </c>
      <c r="M40" s="141">
        <v>170</v>
      </c>
      <c r="N40" s="174">
        <v>219.402</v>
      </c>
      <c r="O40" s="175"/>
      <c r="P40" s="55">
        <f aca="true" t="shared" si="7" ref="P40:P45">IF(Q40&lt;18,30,IF(Q40&lt;21,20,0))</f>
        <v>0</v>
      </c>
      <c r="Q40" s="55">
        <v>2015</v>
      </c>
      <c r="R40" s="17">
        <f>RANK(N40,$N$3:$N$45)</f>
        <v>38</v>
      </c>
    </row>
    <row r="41" spans="1:18" s="6" customFormat="1" ht="18.75" customHeight="1">
      <c r="A41" s="78" t="s">
        <v>36</v>
      </c>
      <c r="B41" s="97" t="s">
        <v>50</v>
      </c>
      <c r="C41" s="98">
        <v>92.5</v>
      </c>
      <c r="D41" s="89">
        <v>1985</v>
      </c>
      <c r="E41" s="71">
        <v>85</v>
      </c>
      <c r="F41" s="29">
        <v>90</v>
      </c>
      <c r="G41" s="29">
        <v>-93</v>
      </c>
      <c r="H41" s="28">
        <v>90</v>
      </c>
      <c r="I41" s="30">
        <v>105</v>
      </c>
      <c r="J41" s="29">
        <v>110</v>
      </c>
      <c r="K41" s="29">
        <v>115</v>
      </c>
      <c r="L41" s="34">
        <v>115</v>
      </c>
      <c r="M41" s="35">
        <v>205</v>
      </c>
      <c r="N41" s="158">
        <v>235.48350000000002</v>
      </c>
      <c r="O41" s="166"/>
      <c r="P41" s="55">
        <f t="shared" si="7"/>
        <v>0</v>
      </c>
      <c r="Q41" s="55">
        <v>2015</v>
      </c>
      <c r="R41" s="17">
        <f>RANK(N41,$N$3:$N$45)</f>
        <v>33</v>
      </c>
    </row>
    <row r="42" spans="1:18" s="6" customFormat="1" ht="18.75" customHeight="1">
      <c r="A42" s="78" t="s">
        <v>66</v>
      </c>
      <c r="B42" s="97" t="s">
        <v>50</v>
      </c>
      <c r="C42" s="98">
        <v>71</v>
      </c>
      <c r="D42" s="89">
        <v>1993</v>
      </c>
      <c r="E42" s="71">
        <v>70</v>
      </c>
      <c r="F42" s="29">
        <v>75</v>
      </c>
      <c r="G42" s="29">
        <v>80</v>
      </c>
      <c r="H42" s="28">
        <v>80</v>
      </c>
      <c r="I42" s="30">
        <v>90</v>
      </c>
      <c r="J42" s="29">
        <v>97</v>
      </c>
      <c r="K42" s="29">
        <v>-103</v>
      </c>
      <c r="L42" s="34">
        <v>97</v>
      </c>
      <c r="M42" s="35">
        <v>177</v>
      </c>
      <c r="N42" s="158">
        <v>233.8524</v>
      </c>
      <c r="O42" s="166"/>
      <c r="P42" s="55">
        <f t="shared" si="7"/>
        <v>0</v>
      </c>
      <c r="Q42" s="55">
        <v>2015</v>
      </c>
      <c r="R42" s="17">
        <f>RANK(N42,$N$3:$N$45)</f>
        <v>35</v>
      </c>
    </row>
    <row r="43" spans="1:18" s="6" customFormat="1" ht="18.75" customHeight="1">
      <c r="A43" s="31" t="s">
        <v>37</v>
      </c>
      <c r="B43" s="69" t="s">
        <v>50</v>
      </c>
      <c r="C43" s="70">
        <v>88.1</v>
      </c>
      <c r="D43" s="92">
        <v>1993</v>
      </c>
      <c r="E43" s="71">
        <v>115</v>
      </c>
      <c r="F43" s="29">
        <v>120</v>
      </c>
      <c r="G43" s="29">
        <v>125</v>
      </c>
      <c r="H43" s="28">
        <v>125</v>
      </c>
      <c r="I43" s="30">
        <v>-150</v>
      </c>
      <c r="J43" s="29">
        <v>150</v>
      </c>
      <c r="K43" s="29">
        <v>160</v>
      </c>
      <c r="L43" s="34">
        <v>160</v>
      </c>
      <c r="M43" s="35">
        <v>285</v>
      </c>
      <c r="N43" s="158">
        <v>334.7325</v>
      </c>
      <c r="O43" s="166"/>
      <c r="P43" s="55">
        <f t="shared" si="7"/>
        <v>0</v>
      </c>
      <c r="Q43" s="55">
        <v>2015</v>
      </c>
      <c r="R43" s="17">
        <f>RANK(N43,$N$3:$N$45)</f>
        <v>8</v>
      </c>
    </row>
    <row r="44" spans="1:18" s="6" customFormat="1" ht="18.75" customHeight="1">
      <c r="A44" s="31" t="s">
        <v>35</v>
      </c>
      <c r="B44" s="69" t="s">
        <v>50</v>
      </c>
      <c r="C44" s="70">
        <v>66.7</v>
      </c>
      <c r="D44" s="92">
        <v>1986</v>
      </c>
      <c r="E44" s="94">
        <v>79</v>
      </c>
      <c r="F44" s="95">
        <v>85</v>
      </c>
      <c r="G44" s="95">
        <v>-87</v>
      </c>
      <c r="H44" s="28">
        <v>85</v>
      </c>
      <c r="I44" s="96">
        <v>100</v>
      </c>
      <c r="J44" s="95">
        <v>-105</v>
      </c>
      <c r="K44" s="95">
        <v>105</v>
      </c>
      <c r="L44" s="34">
        <v>105</v>
      </c>
      <c r="M44" s="35">
        <v>190</v>
      </c>
      <c r="N44" s="158">
        <v>261.288</v>
      </c>
      <c r="O44" s="166"/>
      <c r="P44" s="55">
        <f t="shared" si="7"/>
        <v>0</v>
      </c>
      <c r="Q44" s="55">
        <v>2015</v>
      </c>
      <c r="R44" s="17"/>
    </row>
    <row r="45" spans="1:18" s="23" customFormat="1" ht="18.75" customHeight="1" thickBot="1">
      <c r="A45" s="38" t="s">
        <v>38</v>
      </c>
      <c r="B45" s="102" t="s">
        <v>50</v>
      </c>
      <c r="C45" s="103">
        <v>82.5</v>
      </c>
      <c r="D45" s="93">
        <v>1986</v>
      </c>
      <c r="E45" s="72">
        <v>79</v>
      </c>
      <c r="F45" s="68">
        <v>84</v>
      </c>
      <c r="G45" s="68">
        <v>87</v>
      </c>
      <c r="H45" s="43">
        <v>87</v>
      </c>
      <c r="I45" s="67">
        <v>100</v>
      </c>
      <c r="J45" s="68">
        <v>105</v>
      </c>
      <c r="K45" s="68">
        <v>-110</v>
      </c>
      <c r="L45" s="44">
        <v>105</v>
      </c>
      <c r="M45" s="45">
        <v>192</v>
      </c>
      <c r="N45" s="159">
        <v>232.9344</v>
      </c>
      <c r="O45" s="173"/>
      <c r="P45" s="55">
        <f t="shared" si="7"/>
        <v>0</v>
      </c>
      <c r="Q45" s="55">
        <v>2015</v>
      </c>
      <c r="R45" s="17">
        <f>RANK(N45,$N$3:$N$45)</f>
        <v>36</v>
      </c>
    </row>
    <row r="46" spans="1:17" s="6" customFormat="1" ht="18.75" customHeight="1" thickBot="1">
      <c r="A46" s="246"/>
      <c r="B46" s="247"/>
      <c r="C46" s="247"/>
      <c r="D46" s="247"/>
      <c r="E46" s="247"/>
      <c r="F46" s="247"/>
      <c r="G46" s="247"/>
      <c r="H46" s="247"/>
      <c r="I46" s="247"/>
      <c r="J46" s="247"/>
      <c r="K46" s="247"/>
      <c r="L46" s="247"/>
      <c r="M46" s="248"/>
      <c r="N46" s="164">
        <v>1298.2908</v>
      </c>
      <c r="O46" s="176">
        <v>5</v>
      </c>
      <c r="P46" s="55"/>
      <c r="Q46" s="55"/>
    </row>
    <row r="47" spans="8:13" ht="12.75">
      <c r="H47" s="25"/>
      <c r="L47" s="24"/>
      <c r="M47" s="24"/>
    </row>
    <row r="48" spans="8:13" ht="12.75">
      <c r="H48" s="25"/>
      <c r="L48" s="24"/>
      <c r="M48" s="24"/>
    </row>
    <row r="49" spans="1:13" ht="12.75">
      <c r="A49" t="s">
        <v>44</v>
      </c>
      <c r="H49" s="25"/>
      <c r="L49" s="24"/>
      <c r="M49" s="24"/>
    </row>
    <row r="50" spans="8:13" ht="12.75">
      <c r="H50" s="25"/>
      <c r="L50" s="24"/>
      <c r="M50" s="24"/>
    </row>
    <row r="51" spans="1:13" ht="12.75">
      <c r="A51" t="s">
        <v>68</v>
      </c>
      <c r="H51" s="25"/>
      <c r="L51" s="24"/>
      <c r="M51" s="24"/>
    </row>
    <row r="52" spans="8:13" ht="12.75">
      <c r="H52" s="25"/>
      <c r="L52" s="24"/>
      <c r="M52" s="24"/>
    </row>
    <row r="53" spans="8:13" ht="12.75">
      <c r="H53" s="25"/>
      <c r="L53" s="24"/>
      <c r="M53" s="24"/>
    </row>
    <row r="54" spans="12:13" ht="12.75">
      <c r="L54" s="24"/>
      <c r="M54" s="24"/>
    </row>
  </sheetData>
  <sheetProtection/>
  <mergeCells count="16">
    <mergeCell ref="A11:M11"/>
    <mergeCell ref="A46:M46"/>
    <mergeCell ref="E3:G3"/>
    <mergeCell ref="A18:M18"/>
    <mergeCell ref="A25:M25"/>
    <mergeCell ref="A32:M32"/>
    <mergeCell ref="A39:M39"/>
    <mergeCell ref="A3:A4"/>
    <mergeCell ref="N3:N4"/>
    <mergeCell ref="O3:O4"/>
    <mergeCell ref="A1:N1"/>
    <mergeCell ref="I3:L3"/>
    <mergeCell ref="B3:B4"/>
    <mergeCell ref="C3:C4"/>
    <mergeCell ref="D3:D4"/>
    <mergeCell ref="M3:M4"/>
  </mergeCells>
  <conditionalFormatting sqref="F28:K31 E40:K45 E33:K38">
    <cfRule type="cellIs" priority="6" dxfId="0" operator="lessThan" stopIfTrue="1">
      <formula>0</formula>
    </cfRule>
  </conditionalFormatting>
  <conditionalFormatting sqref="K28:K31 I26:J31 F28:G31 F26 E27:E31">
    <cfRule type="cellIs" priority="5" dxfId="6" operator="lessThan" stopIfTrue="1">
      <formula>0</formula>
    </cfRule>
  </conditionalFormatting>
  <conditionalFormatting sqref="E26:G31">
    <cfRule type="cellIs" priority="3" dxfId="2" operator="lessThan" stopIfTrue="1">
      <formula>9.5</formula>
    </cfRule>
    <cfRule type="cellIs" priority="4" dxfId="4" operator="lessThan" stopIfTrue="1">
      <formula>7</formula>
    </cfRule>
  </conditionalFormatting>
  <conditionalFormatting sqref="I26:K31">
    <cfRule type="cellIs" priority="2" dxfId="2" operator="lessThan" stopIfTrue="1">
      <formula>-1</formula>
    </cfRule>
  </conditionalFormatting>
  <conditionalFormatting sqref="E19:G24">
    <cfRule type="cellIs" priority="1" dxfId="2" operator="lessThan" stopIfTrue="1">
      <formula>0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:IV1"/>
    </sheetView>
  </sheetViews>
  <sheetFormatPr defaultColWidth="9.00390625" defaultRowHeight="12.75"/>
  <cols>
    <col min="1" max="1" width="24.625" style="0" customWidth="1"/>
    <col min="2" max="2" width="13.25390625" style="18" customWidth="1"/>
    <col min="3" max="3" width="7.625" style="18" customWidth="1"/>
    <col min="4" max="4" width="13.125" style="14" customWidth="1"/>
    <col min="5" max="5" width="8.00390625" style="14" customWidth="1"/>
    <col min="6" max="6" width="5.75390625" style="14" customWidth="1"/>
    <col min="7" max="7" width="12.25390625" style="0" customWidth="1"/>
    <col min="8" max="8" width="7.375" style="0" customWidth="1"/>
    <col min="9" max="9" width="8.00390625" style="0" customWidth="1"/>
  </cols>
  <sheetData>
    <row r="1" spans="1:9" ht="41.25" customHeight="1">
      <c r="A1" s="249" t="s">
        <v>102</v>
      </c>
      <c r="B1" s="249"/>
      <c r="C1" s="249"/>
      <c r="D1" s="249"/>
      <c r="E1" s="249"/>
      <c r="F1" s="249"/>
      <c r="G1" s="249"/>
      <c r="H1" s="249"/>
      <c r="I1" s="249"/>
    </row>
    <row r="2" ht="41.25" customHeight="1" thickBot="1">
      <c r="A2" s="20"/>
    </row>
    <row r="3" spans="1:9" ht="42" customHeight="1" thickBot="1">
      <c r="A3" s="204" t="s">
        <v>13</v>
      </c>
      <c r="B3" s="212" t="s">
        <v>71</v>
      </c>
      <c r="C3" s="213" t="s">
        <v>15</v>
      </c>
      <c r="D3" s="208" t="s">
        <v>74</v>
      </c>
      <c r="E3" s="195" t="s">
        <v>103</v>
      </c>
      <c r="F3" s="198" t="s">
        <v>14</v>
      </c>
      <c r="G3" s="201" t="s">
        <v>11</v>
      </c>
      <c r="H3" s="196" t="s">
        <v>14</v>
      </c>
      <c r="I3" s="197" t="s">
        <v>12</v>
      </c>
    </row>
    <row r="4" spans="1:9" ht="3.75" customHeight="1">
      <c r="A4" s="205"/>
      <c r="B4" s="214"/>
      <c r="C4" s="215"/>
      <c r="D4" s="209"/>
      <c r="E4" s="16"/>
      <c r="F4" s="15"/>
      <c r="G4" s="192"/>
      <c r="H4" s="193"/>
      <c r="I4" s="194"/>
    </row>
    <row r="5" spans="1:9" s="19" customFormat="1" ht="30" customHeight="1">
      <c r="A5" s="206" t="s">
        <v>49</v>
      </c>
      <c r="B5" s="202">
        <v>2938.3804</v>
      </c>
      <c r="C5" s="216">
        <v>20</v>
      </c>
      <c r="D5" s="210">
        <v>1464.4065</v>
      </c>
      <c r="E5" s="21">
        <v>1</v>
      </c>
      <c r="F5" s="199">
        <v>10</v>
      </c>
      <c r="G5" s="202">
        <v>4402.7869</v>
      </c>
      <c r="H5" s="22">
        <v>30</v>
      </c>
      <c r="I5" s="188">
        <v>1</v>
      </c>
    </row>
    <row r="6" spans="1:9" s="19" customFormat="1" ht="30" customHeight="1">
      <c r="A6" s="206" t="s">
        <v>46</v>
      </c>
      <c r="B6" s="202">
        <v>2863.1293</v>
      </c>
      <c r="C6" s="216">
        <v>18</v>
      </c>
      <c r="D6" s="210">
        <v>1424.3956</v>
      </c>
      <c r="E6" s="21">
        <v>2</v>
      </c>
      <c r="F6" s="199">
        <v>9</v>
      </c>
      <c r="G6" s="202">
        <v>4287.5249</v>
      </c>
      <c r="H6" s="22">
        <v>27</v>
      </c>
      <c r="I6" s="188">
        <v>2</v>
      </c>
    </row>
    <row r="7" spans="1:9" s="19" customFormat="1" ht="30" customHeight="1">
      <c r="A7" s="206" t="s">
        <v>72</v>
      </c>
      <c r="B7" s="202">
        <v>2559.8192</v>
      </c>
      <c r="C7" s="216">
        <v>14</v>
      </c>
      <c r="D7" s="210">
        <v>1301.567</v>
      </c>
      <c r="E7" s="21">
        <v>4</v>
      </c>
      <c r="F7" s="199">
        <v>7</v>
      </c>
      <c r="G7" s="202">
        <v>3861.3862</v>
      </c>
      <c r="H7" s="22">
        <v>21</v>
      </c>
      <c r="I7" s="188">
        <v>4</v>
      </c>
    </row>
    <row r="8" spans="1:9" s="19" customFormat="1" ht="30" customHeight="1">
      <c r="A8" s="206" t="s">
        <v>45</v>
      </c>
      <c r="B8" s="202">
        <v>2539.7381</v>
      </c>
      <c r="C8" s="216">
        <v>14</v>
      </c>
      <c r="D8" s="210">
        <v>1332.3234</v>
      </c>
      <c r="E8" s="21">
        <v>3</v>
      </c>
      <c r="F8" s="199">
        <v>8</v>
      </c>
      <c r="G8" s="202">
        <v>3872.0615</v>
      </c>
      <c r="H8" s="22">
        <v>22</v>
      </c>
      <c r="I8" s="188">
        <v>3</v>
      </c>
    </row>
    <row r="9" spans="1:9" s="19" customFormat="1" ht="30" customHeight="1">
      <c r="A9" s="206" t="s">
        <v>50</v>
      </c>
      <c r="B9" s="202">
        <v>2537.6971</v>
      </c>
      <c r="C9" s="216">
        <v>14</v>
      </c>
      <c r="D9" s="210">
        <v>1298.2908</v>
      </c>
      <c r="E9" s="21">
        <v>5</v>
      </c>
      <c r="F9" s="199">
        <v>6</v>
      </c>
      <c r="G9" s="202">
        <v>3835.9879</v>
      </c>
      <c r="H9" s="22">
        <v>20</v>
      </c>
      <c r="I9" s="188">
        <v>5</v>
      </c>
    </row>
    <row r="10" spans="1:9" ht="29.25" customHeight="1" thickBot="1">
      <c r="A10" s="207" t="s">
        <v>73</v>
      </c>
      <c r="B10" s="203">
        <v>2370.3618</v>
      </c>
      <c r="C10" s="217">
        <v>10</v>
      </c>
      <c r="D10" s="211">
        <v>1241.3788</v>
      </c>
      <c r="E10" s="189">
        <v>6</v>
      </c>
      <c r="F10" s="200">
        <v>5</v>
      </c>
      <c r="G10" s="203">
        <v>3611.7406</v>
      </c>
      <c r="H10" s="190">
        <v>15</v>
      </c>
      <c r="I10" s="191">
        <v>6</v>
      </c>
    </row>
  </sheetData>
  <sheetProtection/>
  <mergeCells count="1">
    <mergeCell ref="A1:I1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showOutlineSymbols="0" zoomScalePageLayoutView="0" workbookViewId="0" topLeftCell="A1">
      <selection activeCell="B46" sqref="B46"/>
    </sheetView>
  </sheetViews>
  <sheetFormatPr defaultColWidth="9.00390625" defaultRowHeight="12.75"/>
  <cols>
    <col min="1" max="1" width="16.75390625" style="0" customWidth="1"/>
    <col min="2" max="2" width="23.00390625" style="12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18" customWidth="1"/>
    <col min="15" max="16" width="0" style="14" hidden="1" customWidth="1"/>
    <col min="17" max="18" width="0" style="0" hidden="1" customWidth="1"/>
    <col min="19" max="19" width="9.125" style="14" customWidth="1"/>
    <col min="20" max="20" width="5.00390625" style="0" customWidth="1"/>
  </cols>
  <sheetData>
    <row r="1" spans="1:14" ht="23.25">
      <c r="A1" s="220" t="s">
        <v>105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4.25" customHeight="1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9" s="6" customFormat="1" ht="19.5" customHeight="1">
      <c r="A3" s="221" t="s">
        <v>0</v>
      </c>
      <c r="B3" s="223" t="s">
        <v>1</v>
      </c>
      <c r="C3" s="223" t="s">
        <v>4</v>
      </c>
      <c r="D3" s="225" t="s">
        <v>5</v>
      </c>
      <c r="E3" s="227" t="s">
        <v>2</v>
      </c>
      <c r="F3" s="228"/>
      <c r="G3" s="228"/>
      <c r="H3" s="5"/>
      <c r="I3" s="229" t="s">
        <v>3</v>
      </c>
      <c r="J3" s="230"/>
      <c r="K3" s="230"/>
      <c r="L3" s="230"/>
      <c r="M3" s="221" t="s">
        <v>9</v>
      </c>
      <c r="N3" s="231" t="s">
        <v>10</v>
      </c>
      <c r="O3" s="54"/>
      <c r="P3" s="54"/>
      <c r="Q3" s="6" t="s">
        <v>22</v>
      </c>
      <c r="R3" s="6" t="s">
        <v>24</v>
      </c>
      <c r="S3" s="218" t="s">
        <v>104</v>
      </c>
    </row>
    <row r="4" spans="1:19" s="6" customFormat="1" ht="19.5" customHeight="1" thickBot="1">
      <c r="A4" s="222"/>
      <c r="B4" s="224"/>
      <c r="C4" s="224"/>
      <c r="D4" s="226"/>
      <c r="E4" s="7" t="s">
        <v>6</v>
      </c>
      <c r="F4" s="8" t="s">
        <v>7</v>
      </c>
      <c r="G4" s="8" t="s">
        <v>8</v>
      </c>
      <c r="H4" s="9" t="s">
        <v>2</v>
      </c>
      <c r="I4" s="10" t="s">
        <v>6</v>
      </c>
      <c r="J4" s="8" t="s">
        <v>7</v>
      </c>
      <c r="K4" s="8" t="s">
        <v>8</v>
      </c>
      <c r="L4" s="11" t="s">
        <v>3</v>
      </c>
      <c r="M4" s="222"/>
      <c r="N4" s="232"/>
      <c r="O4" s="54" t="s">
        <v>21</v>
      </c>
      <c r="P4" s="54" t="s">
        <v>20</v>
      </c>
      <c r="Q4" s="6" t="s">
        <v>23</v>
      </c>
      <c r="R4" s="6" t="s">
        <v>25</v>
      </c>
      <c r="S4" s="219"/>
    </row>
    <row r="5" spans="1:19" s="108" customFormat="1" ht="18.75" customHeight="1">
      <c r="A5" s="46" t="s">
        <v>99</v>
      </c>
      <c r="B5" s="47" t="s">
        <v>88</v>
      </c>
      <c r="C5" s="48">
        <v>109.5</v>
      </c>
      <c r="D5" s="88">
        <v>1988</v>
      </c>
      <c r="E5" s="87">
        <v>165</v>
      </c>
      <c r="F5" s="66">
        <v>-170</v>
      </c>
      <c r="G5" s="131">
        <v>170</v>
      </c>
      <c r="H5" s="53">
        <v>170</v>
      </c>
      <c r="I5" s="130">
        <v>205</v>
      </c>
      <c r="J5" s="66">
        <v>-210</v>
      </c>
      <c r="K5" s="131">
        <v>-210</v>
      </c>
      <c r="L5" s="53">
        <v>205</v>
      </c>
      <c r="M5" s="133">
        <v>375</v>
      </c>
      <c r="N5" s="186">
        <v>404.06249999999994</v>
      </c>
      <c r="O5" s="106"/>
      <c r="P5" s="106"/>
      <c r="Q5" s="107"/>
      <c r="S5" s="138">
        <v>1</v>
      </c>
    </row>
    <row r="6" spans="1:19" s="6" customFormat="1" ht="18.75" customHeight="1">
      <c r="A6" s="78" t="s">
        <v>96</v>
      </c>
      <c r="B6" s="79" t="s">
        <v>97</v>
      </c>
      <c r="C6" s="80">
        <v>104.7</v>
      </c>
      <c r="D6" s="89">
        <v>1982</v>
      </c>
      <c r="E6" s="104">
        <v>144</v>
      </c>
      <c r="F6" s="61">
        <v>155</v>
      </c>
      <c r="G6" s="125">
        <v>-166</v>
      </c>
      <c r="H6" s="28">
        <v>155</v>
      </c>
      <c r="I6" s="105">
        <v>190</v>
      </c>
      <c r="J6" s="61">
        <v>-197</v>
      </c>
      <c r="K6" s="125">
        <v>197</v>
      </c>
      <c r="L6" s="28">
        <v>197</v>
      </c>
      <c r="M6" s="134">
        <v>352</v>
      </c>
      <c r="N6" s="182">
        <v>385.05280000000005</v>
      </c>
      <c r="O6" s="106"/>
      <c r="P6" s="106"/>
      <c r="Q6" s="107"/>
      <c r="R6" s="108"/>
      <c r="S6" s="136">
        <v>2</v>
      </c>
    </row>
    <row r="7" spans="1:19" s="6" customFormat="1" ht="18.75" customHeight="1">
      <c r="A7" s="78" t="s">
        <v>95</v>
      </c>
      <c r="B7" s="79" t="s">
        <v>87</v>
      </c>
      <c r="C7" s="80">
        <v>89.2</v>
      </c>
      <c r="D7" s="89">
        <v>1985</v>
      </c>
      <c r="E7" s="104">
        <v>135</v>
      </c>
      <c r="F7" s="61">
        <v>140</v>
      </c>
      <c r="G7" s="125">
        <v>-143</v>
      </c>
      <c r="H7" s="28">
        <v>140</v>
      </c>
      <c r="I7" s="105">
        <v>165</v>
      </c>
      <c r="J7" s="61">
        <v>170</v>
      </c>
      <c r="K7" s="125">
        <v>-175</v>
      </c>
      <c r="L7" s="28">
        <v>170</v>
      </c>
      <c r="M7" s="134">
        <v>310</v>
      </c>
      <c r="N7" s="182">
        <v>361.98699999999997</v>
      </c>
      <c r="O7" s="106"/>
      <c r="P7" s="106"/>
      <c r="Q7" s="107"/>
      <c r="R7" s="108"/>
      <c r="S7" s="136">
        <v>3</v>
      </c>
    </row>
    <row r="8" spans="1:19" s="6" customFormat="1" ht="18.75" customHeight="1">
      <c r="A8" s="78" t="s">
        <v>94</v>
      </c>
      <c r="B8" s="79" t="s">
        <v>30</v>
      </c>
      <c r="C8" s="80">
        <v>89.1</v>
      </c>
      <c r="D8" s="89">
        <v>1991</v>
      </c>
      <c r="E8" s="104">
        <v>120</v>
      </c>
      <c r="F8" s="61">
        <v>125</v>
      </c>
      <c r="G8" s="125">
        <v>130</v>
      </c>
      <c r="H8" s="28">
        <v>130</v>
      </c>
      <c r="I8" s="105">
        <v>160</v>
      </c>
      <c r="J8" s="61">
        <v>-165</v>
      </c>
      <c r="K8" s="125">
        <v>165</v>
      </c>
      <c r="L8" s="28">
        <v>165</v>
      </c>
      <c r="M8" s="134">
        <v>295</v>
      </c>
      <c r="N8" s="182">
        <v>344.64849999999996</v>
      </c>
      <c r="O8" s="106"/>
      <c r="P8" s="106"/>
      <c r="Q8" s="107"/>
      <c r="R8" s="108"/>
      <c r="S8" s="136">
        <v>4</v>
      </c>
    </row>
    <row r="9" spans="1:19" s="6" customFormat="1" ht="18.75" customHeight="1">
      <c r="A9" s="78" t="s">
        <v>62</v>
      </c>
      <c r="B9" s="79" t="s">
        <v>76</v>
      </c>
      <c r="C9" s="80">
        <v>91.45</v>
      </c>
      <c r="D9" s="89">
        <v>0</v>
      </c>
      <c r="E9" s="104"/>
      <c r="F9" s="61"/>
      <c r="G9" s="125">
        <v>132</v>
      </c>
      <c r="H9" s="28">
        <v>132</v>
      </c>
      <c r="I9" s="105"/>
      <c r="J9" s="61"/>
      <c r="K9" s="125">
        <v>161</v>
      </c>
      <c r="L9" s="34">
        <v>161</v>
      </c>
      <c r="M9" s="134">
        <v>293</v>
      </c>
      <c r="N9" s="181">
        <v>338.2685</v>
      </c>
      <c r="O9" s="106"/>
      <c r="P9" s="106"/>
      <c r="Q9" s="107"/>
      <c r="R9" s="108"/>
      <c r="S9" s="136">
        <v>5</v>
      </c>
    </row>
    <row r="10" spans="1:19" s="6" customFormat="1" ht="18.75" customHeight="1">
      <c r="A10" s="78" t="s">
        <v>29</v>
      </c>
      <c r="B10" s="79" t="s">
        <v>76</v>
      </c>
      <c r="C10" s="80">
        <v>83.05</v>
      </c>
      <c r="D10" s="89">
        <v>0</v>
      </c>
      <c r="E10" s="104"/>
      <c r="F10" s="61"/>
      <c r="G10" s="61">
        <v>125</v>
      </c>
      <c r="H10" s="28">
        <v>125</v>
      </c>
      <c r="I10" s="105"/>
      <c r="J10" s="61"/>
      <c r="K10" s="61">
        <v>154</v>
      </c>
      <c r="L10" s="34">
        <v>154</v>
      </c>
      <c r="M10" s="134">
        <v>279</v>
      </c>
      <c r="N10" s="181">
        <v>337.31100000000004</v>
      </c>
      <c r="O10" s="106">
        <v>0</v>
      </c>
      <c r="P10" s="106">
        <v>2015</v>
      </c>
      <c r="Q10" s="107" t="e">
        <v>#N/A</v>
      </c>
      <c r="R10" s="108"/>
      <c r="S10" s="136">
        <v>6</v>
      </c>
    </row>
    <row r="11" spans="1:19" s="6" customFormat="1" ht="18.75" customHeight="1">
      <c r="A11" s="78" t="s">
        <v>37</v>
      </c>
      <c r="B11" s="79" t="s">
        <v>50</v>
      </c>
      <c r="C11" s="80">
        <v>88.1</v>
      </c>
      <c r="D11" s="89">
        <v>1993</v>
      </c>
      <c r="E11" s="85">
        <v>115</v>
      </c>
      <c r="F11" s="84">
        <v>120</v>
      </c>
      <c r="G11" s="84">
        <v>125</v>
      </c>
      <c r="H11" s="83">
        <v>125</v>
      </c>
      <c r="I11" s="143">
        <v>-150</v>
      </c>
      <c r="J11" s="84">
        <v>150</v>
      </c>
      <c r="K11" s="84">
        <v>160</v>
      </c>
      <c r="L11" s="100">
        <v>160</v>
      </c>
      <c r="M11" s="153">
        <v>285</v>
      </c>
      <c r="N11" s="182">
        <v>334.7325</v>
      </c>
      <c r="O11" s="55">
        <v>0</v>
      </c>
      <c r="P11" s="55">
        <v>2015</v>
      </c>
      <c r="Q11" s="17">
        <v>3</v>
      </c>
      <c r="S11" s="136">
        <v>7</v>
      </c>
    </row>
    <row r="12" spans="1:19" s="6" customFormat="1" ht="18.75" customHeight="1">
      <c r="A12" s="78" t="s">
        <v>32</v>
      </c>
      <c r="B12" s="79" t="s">
        <v>77</v>
      </c>
      <c r="C12" s="80">
        <v>93.65</v>
      </c>
      <c r="D12" s="89">
        <v>1998</v>
      </c>
      <c r="E12" s="59"/>
      <c r="F12" s="33"/>
      <c r="G12" s="33">
        <v>126</v>
      </c>
      <c r="H12" s="28">
        <v>126</v>
      </c>
      <c r="I12" s="32"/>
      <c r="J12" s="33"/>
      <c r="K12" s="33">
        <v>161</v>
      </c>
      <c r="L12" s="34">
        <v>161</v>
      </c>
      <c r="M12" s="134">
        <v>287</v>
      </c>
      <c r="N12" s="181">
        <v>327.9262</v>
      </c>
      <c r="O12" s="106">
        <v>30</v>
      </c>
      <c r="P12" s="106">
        <v>17</v>
      </c>
      <c r="Q12" s="107" t="e">
        <v>#N/A</v>
      </c>
      <c r="R12" s="108"/>
      <c r="S12" s="136">
        <v>8</v>
      </c>
    </row>
    <row r="13" spans="1:19" s="6" customFormat="1" ht="18.75" customHeight="1">
      <c r="A13" s="78" t="s">
        <v>18</v>
      </c>
      <c r="B13" s="79" t="s">
        <v>46</v>
      </c>
      <c r="C13" s="80">
        <v>92.4</v>
      </c>
      <c r="D13" s="89">
        <v>1989</v>
      </c>
      <c r="E13" s="59">
        <v>120</v>
      </c>
      <c r="F13" s="33">
        <v>125</v>
      </c>
      <c r="G13" s="33">
        <v>-128</v>
      </c>
      <c r="H13" s="28">
        <v>125</v>
      </c>
      <c r="I13" s="32">
        <v>153</v>
      </c>
      <c r="J13" s="33">
        <v>158</v>
      </c>
      <c r="K13" s="33">
        <v>-162</v>
      </c>
      <c r="L13" s="34">
        <v>158</v>
      </c>
      <c r="M13" s="134">
        <v>283</v>
      </c>
      <c r="N13" s="182">
        <v>325.2519</v>
      </c>
      <c r="O13" s="55">
        <v>0</v>
      </c>
      <c r="P13" s="55">
        <v>26</v>
      </c>
      <c r="Q13" s="17"/>
      <c r="S13" s="136">
        <v>9</v>
      </c>
    </row>
    <row r="14" spans="1:19" s="6" customFormat="1" ht="18.75" customHeight="1">
      <c r="A14" s="31" t="s">
        <v>42</v>
      </c>
      <c r="B14" s="26" t="s">
        <v>75</v>
      </c>
      <c r="C14" s="27">
        <v>75.9</v>
      </c>
      <c r="D14" s="92">
        <v>1997</v>
      </c>
      <c r="E14" s="59">
        <v>111</v>
      </c>
      <c r="F14" s="33">
        <v>114</v>
      </c>
      <c r="G14" s="33">
        <v>-116</v>
      </c>
      <c r="H14" s="28">
        <v>114</v>
      </c>
      <c r="I14" s="32">
        <v>132</v>
      </c>
      <c r="J14" s="33">
        <v>136</v>
      </c>
      <c r="K14" s="33">
        <v>139</v>
      </c>
      <c r="L14" s="34">
        <v>139</v>
      </c>
      <c r="M14" s="134">
        <v>253</v>
      </c>
      <c r="N14" s="181">
        <v>321.2088</v>
      </c>
      <c r="O14" s="106">
        <v>20</v>
      </c>
      <c r="P14" s="106">
        <v>18</v>
      </c>
      <c r="Q14" s="107">
        <v>6</v>
      </c>
      <c r="R14" s="107"/>
      <c r="S14" s="136">
        <v>10</v>
      </c>
    </row>
    <row r="15" spans="1:19" s="6" customFormat="1" ht="18.75" customHeight="1">
      <c r="A15" s="31" t="s">
        <v>98</v>
      </c>
      <c r="B15" s="26" t="s">
        <v>93</v>
      </c>
      <c r="C15" s="27">
        <v>90.9</v>
      </c>
      <c r="D15" s="92">
        <v>1988</v>
      </c>
      <c r="E15" s="104">
        <v>123</v>
      </c>
      <c r="F15" s="61">
        <v>128</v>
      </c>
      <c r="G15" s="125">
        <v>-132</v>
      </c>
      <c r="H15" s="28">
        <v>128</v>
      </c>
      <c r="I15" s="105">
        <v>140</v>
      </c>
      <c r="J15" s="61">
        <v>-147</v>
      </c>
      <c r="K15" s="125">
        <v>-150</v>
      </c>
      <c r="L15" s="28">
        <v>140</v>
      </c>
      <c r="M15" s="134">
        <v>268</v>
      </c>
      <c r="N15" s="182">
        <v>310.2636</v>
      </c>
      <c r="O15" s="106"/>
      <c r="P15" s="106"/>
      <c r="Q15" s="107"/>
      <c r="R15" s="108"/>
      <c r="S15" s="136">
        <v>11</v>
      </c>
    </row>
    <row r="16" spans="1:19" s="108" customFormat="1" ht="18.75" customHeight="1">
      <c r="A16" s="31" t="s">
        <v>92</v>
      </c>
      <c r="B16" s="26" t="s">
        <v>93</v>
      </c>
      <c r="C16" s="27">
        <v>73.3</v>
      </c>
      <c r="D16" s="92">
        <v>1994</v>
      </c>
      <c r="E16" s="104">
        <v>98</v>
      </c>
      <c r="F16" s="61">
        <v>-104</v>
      </c>
      <c r="G16" s="125">
        <v>105</v>
      </c>
      <c r="H16" s="28">
        <v>105</v>
      </c>
      <c r="I16" s="105">
        <v>120</v>
      </c>
      <c r="J16" s="61">
        <v>-128</v>
      </c>
      <c r="K16" s="125">
        <v>130</v>
      </c>
      <c r="L16" s="28">
        <v>130</v>
      </c>
      <c r="M16" s="134">
        <v>235</v>
      </c>
      <c r="N16" s="182">
        <v>304.51300000000003</v>
      </c>
      <c r="O16" s="106"/>
      <c r="P16" s="106"/>
      <c r="Q16" s="107"/>
      <c r="S16" s="136">
        <v>12</v>
      </c>
    </row>
    <row r="17" spans="1:19" s="6" customFormat="1" ht="18.75" customHeight="1">
      <c r="A17" s="78" t="s">
        <v>89</v>
      </c>
      <c r="B17" s="79" t="s">
        <v>90</v>
      </c>
      <c r="C17" s="80">
        <v>69</v>
      </c>
      <c r="D17" s="89">
        <v>1969</v>
      </c>
      <c r="E17" s="154" t="s">
        <v>17</v>
      </c>
      <c r="F17" s="86">
        <v>90</v>
      </c>
      <c r="G17" s="152">
        <v>97</v>
      </c>
      <c r="H17" s="83">
        <v>97</v>
      </c>
      <c r="I17" s="151">
        <v>112</v>
      </c>
      <c r="J17" s="86">
        <v>122</v>
      </c>
      <c r="K17" s="152">
        <v>125</v>
      </c>
      <c r="L17" s="83">
        <v>125</v>
      </c>
      <c r="M17" s="153">
        <v>222</v>
      </c>
      <c r="N17" s="182">
        <v>298.63439999999997</v>
      </c>
      <c r="O17" s="106"/>
      <c r="P17" s="106"/>
      <c r="Q17" s="107"/>
      <c r="R17" s="108"/>
      <c r="S17" s="136">
        <v>13</v>
      </c>
    </row>
    <row r="18" spans="1:19" s="6" customFormat="1" ht="18.75" customHeight="1">
      <c r="A18" s="78" t="s">
        <v>54</v>
      </c>
      <c r="B18" s="79" t="s">
        <v>47</v>
      </c>
      <c r="C18" s="80">
        <v>92.7</v>
      </c>
      <c r="D18" s="89">
        <v>1982</v>
      </c>
      <c r="E18" s="59">
        <v>105</v>
      </c>
      <c r="F18" s="33">
        <v>-120</v>
      </c>
      <c r="G18" s="33">
        <v>-120</v>
      </c>
      <c r="H18" s="28">
        <v>105</v>
      </c>
      <c r="I18" s="32">
        <v>-140</v>
      </c>
      <c r="J18" s="33">
        <v>-145</v>
      </c>
      <c r="K18" s="33">
        <v>145</v>
      </c>
      <c r="L18" s="34">
        <v>145</v>
      </c>
      <c r="M18" s="134">
        <v>250</v>
      </c>
      <c r="N18" s="182">
        <v>286.925</v>
      </c>
      <c r="O18" s="55">
        <v>0</v>
      </c>
      <c r="P18" s="55">
        <v>2015</v>
      </c>
      <c r="Q18" s="17" t="e">
        <v>#N/A</v>
      </c>
      <c r="S18" s="136">
        <v>14</v>
      </c>
    </row>
    <row r="19" spans="1:19" s="6" customFormat="1" ht="18.75" customHeight="1">
      <c r="A19" s="78" t="s">
        <v>19</v>
      </c>
      <c r="B19" s="79" t="s">
        <v>48</v>
      </c>
      <c r="C19" s="80">
        <v>100.8</v>
      </c>
      <c r="D19" s="89">
        <v>1970</v>
      </c>
      <c r="E19" s="59">
        <v>105</v>
      </c>
      <c r="F19" s="37">
        <v>110</v>
      </c>
      <c r="G19" s="37">
        <v>-115</v>
      </c>
      <c r="H19" s="28">
        <v>110</v>
      </c>
      <c r="I19" s="36">
        <v>-132</v>
      </c>
      <c r="J19" s="37">
        <v>135</v>
      </c>
      <c r="K19" s="37">
        <v>-140</v>
      </c>
      <c r="L19" s="34">
        <v>135</v>
      </c>
      <c r="M19" s="134">
        <v>245</v>
      </c>
      <c r="N19" s="182">
        <v>271.754</v>
      </c>
      <c r="O19" s="55">
        <v>0</v>
      </c>
      <c r="P19" s="55">
        <v>2015</v>
      </c>
      <c r="Q19" s="17" t="e">
        <v>#N/A</v>
      </c>
      <c r="R19" s="23"/>
      <c r="S19" s="136">
        <v>15</v>
      </c>
    </row>
    <row r="20" spans="1:19" s="6" customFormat="1" ht="18.75" customHeight="1">
      <c r="A20" s="31" t="s">
        <v>43</v>
      </c>
      <c r="B20" s="26" t="s">
        <v>45</v>
      </c>
      <c r="C20" s="27">
        <v>112.3</v>
      </c>
      <c r="D20" s="92">
        <v>1990</v>
      </c>
      <c r="E20" s="59">
        <v>108</v>
      </c>
      <c r="F20" s="33">
        <v>112</v>
      </c>
      <c r="G20" s="33">
        <v>115</v>
      </c>
      <c r="H20" s="28">
        <v>115</v>
      </c>
      <c r="I20" s="32">
        <v>131</v>
      </c>
      <c r="J20" s="33">
        <v>135</v>
      </c>
      <c r="K20" s="33">
        <v>138</v>
      </c>
      <c r="L20" s="34">
        <v>138</v>
      </c>
      <c r="M20" s="134">
        <v>253</v>
      </c>
      <c r="N20" s="182">
        <v>270.4823</v>
      </c>
      <c r="O20" s="55">
        <v>0</v>
      </c>
      <c r="P20" s="55">
        <v>25</v>
      </c>
      <c r="Q20" s="17" t="e">
        <v>#N/A</v>
      </c>
      <c r="S20" s="136">
        <v>16</v>
      </c>
    </row>
    <row r="21" spans="1:19" s="6" customFormat="1" ht="18.75" customHeight="1">
      <c r="A21" s="31" t="s">
        <v>61</v>
      </c>
      <c r="B21" s="26" t="s">
        <v>49</v>
      </c>
      <c r="C21" s="27">
        <v>80.6</v>
      </c>
      <c r="D21" s="92">
        <v>1977</v>
      </c>
      <c r="E21" s="71">
        <v>90</v>
      </c>
      <c r="F21" s="29">
        <v>95</v>
      </c>
      <c r="G21" s="61">
        <v>-100</v>
      </c>
      <c r="H21" s="28">
        <v>95</v>
      </c>
      <c r="I21" s="30">
        <v>-125</v>
      </c>
      <c r="J21" s="29">
        <v>125</v>
      </c>
      <c r="K21" s="29">
        <v>-130</v>
      </c>
      <c r="L21" s="34">
        <v>125</v>
      </c>
      <c r="M21" s="134">
        <v>220</v>
      </c>
      <c r="N21" s="182">
        <v>270.182</v>
      </c>
      <c r="O21" s="55">
        <v>0</v>
      </c>
      <c r="P21" s="55">
        <v>2015</v>
      </c>
      <c r="Q21" s="17"/>
      <c r="S21" s="136">
        <v>17</v>
      </c>
    </row>
    <row r="22" spans="1:19" s="6" customFormat="1" ht="18.75" customHeight="1">
      <c r="A22" s="31" t="s">
        <v>55</v>
      </c>
      <c r="B22" s="26" t="s">
        <v>47</v>
      </c>
      <c r="C22" s="27">
        <v>85.8</v>
      </c>
      <c r="D22" s="92">
        <v>1989</v>
      </c>
      <c r="E22" s="59">
        <v>95</v>
      </c>
      <c r="F22" s="33">
        <v>-100</v>
      </c>
      <c r="G22" s="33">
        <v>100</v>
      </c>
      <c r="H22" s="28">
        <v>100</v>
      </c>
      <c r="I22" s="32">
        <v>-120</v>
      </c>
      <c r="J22" s="33">
        <v>120</v>
      </c>
      <c r="K22" s="33">
        <v>125</v>
      </c>
      <c r="L22" s="34">
        <v>125</v>
      </c>
      <c r="M22" s="134">
        <v>225</v>
      </c>
      <c r="N22" s="182">
        <v>267.6375</v>
      </c>
      <c r="O22" s="55">
        <v>0</v>
      </c>
      <c r="P22" s="55">
        <v>2015</v>
      </c>
      <c r="Q22" s="17"/>
      <c r="S22" s="136">
        <v>18</v>
      </c>
    </row>
    <row r="23" spans="1:19" s="6" customFormat="1" ht="18.75" customHeight="1">
      <c r="A23" s="78" t="s">
        <v>100</v>
      </c>
      <c r="B23" s="79" t="s">
        <v>46</v>
      </c>
      <c r="C23" s="80">
        <v>70.9</v>
      </c>
      <c r="D23" s="89">
        <v>1995</v>
      </c>
      <c r="E23" s="154">
        <v>82</v>
      </c>
      <c r="F23" s="86">
        <v>87</v>
      </c>
      <c r="G23" s="152">
        <v>92</v>
      </c>
      <c r="H23" s="83">
        <v>92</v>
      </c>
      <c r="I23" s="151">
        <v>105</v>
      </c>
      <c r="J23" s="86">
        <v>110</v>
      </c>
      <c r="K23" s="152">
        <v>-115</v>
      </c>
      <c r="L23" s="83">
        <v>110</v>
      </c>
      <c r="M23" s="153">
        <v>202</v>
      </c>
      <c r="N23" s="182">
        <v>267.1248</v>
      </c>
      <c r="O23" s="106"/>
      <c r="P23" s="106"/>
      <c r="Q23" s="107"/>
      <c r="R23" s="108"/>
      <c r="S23" s="136">
        <v>19</v>
      </c>
    </row>
    <row r="24" spans="1:19" s="23" customFormat="1" ht="18.75" customHeight="1">
      <c r="A24" s="78" t="s">
        <v>16</v>
      </c>
      <c r="B24" s="79" t="s">
        <v>46</v>
      </c>
      <c r="C24" s="80">
        <v>100.5</v>
      </c>
      <c r="D24" s="89">
        <v>1972</v>
      </c>
      <c r="E24" s="59">
        <v>100</v>
      </c>
      <c r="F24" s="33">
        <v>105</v>
      </c>
      <c r="G24" s="33">
        <v>-110</v>
      </c>
      <c r="H24" s="28">
        <v>105</v>
      </c>
      <c r="I24" s="32">
        <v>135</v>
      </c>
      <c r="J24" s="33">
        <v>-140</v>
      </c>
      <c r="K24" s="33" t="s">
        <v>17</v>
      </c>
      <c r="L24" s="34">
        <v>135</v>
      </c>
      <c r="M24" s="134">
        <v>240</v>
      </c>
      <c r="N24" s="182">
        <v>266.49600000000004</v>
      </c>
      <c r="O24" s="55">
        <v>0</v>
      </c>
      <c r="P24" s="55">
        <v>43</v>
      </c>
      <c r="Q24" s="17">
        <v>6</v>
      </c>
      <c r="R24" s="6"/>
      <c r="S24" s="136">
        <v>20</v>
      </c>
    </row>
    <row r="25" spans="1:19" s="23" customFormat="1" ht="18.75" customHeight="1">
      <c r="A25" s="78" t="s">
        <v>33</v>
      </c>
      <c r="B25" s="79" t="s">
        <v>48</v>
      </c>
      <c r="C25" s="80">
        <v>85.8</v>
      </c>
      <c r="D25" s="89">
        <v>1993</v>
      </c>
      <c r="E25" s="59">
        <v>90</v>
      </c>
      <c r="F25" s="61">
        <v>95</v>
      </c>
      <c r="G25" s="61">
        <v>100</v>
      </c>
      <c r="H25" s="28">
        <v>100</v>
      </c>
      <c r="I25" s="30">
        <v>115</v>
      </c>
      <c r="J25" s="29">
        <v>120</v>
      </c>
      <c r="K25" s="29">
        <v>-125</v>
      </c>
      <c r="L25" s="34">
        <v>120</v>
      </c>
      <c r="M25" s="134">
        <v>220</v>
      </c>
      <c r="N25" s="182">
        <v>261.69</v>
      </c>
      <c r="O25" s="55">
        <v>0</v>
      </c>
      <c r="P25" s="55">
        <v>2015</v>
      </c>
      <c r="Q25" s="17" t="e">
        <v>#N/A</v>
      </c>
      <c r="R25" s="6"/>
      <c r="S25" s="136">
        <v>21</v>
      </c>
    </row>
    <row r="26" spans="1:19" s="6" customFormat="1" ht="18.75" customHeight="1">
      <c r="A26" s="31" t="s">
        <v>35</v>
      </c>
      <c r="B26" s="26" t="s">
        <v>50</v>
      </c>
      <c r="C26" s="27">
        <v>66.7</v>
      </c>
      <c r="D26" s="92">
        <v>1986</v>
      </c>
      <c r="E26" s="71">
        <v>79</v>
      </c>
      <c r="F26" s="29">
        <v>85</v>
      </c>
      <c r="G26" s="187">
        <v>-87</v>
      </c>
      <c r="H26" s="28">
        <v>85</v>
      </c>
      <c r="I26" s="30">
        <v>100</v>
      </c>
      <c r="J26" s="187">
        <v>-105</v>
      </c>
      <c r="K26" s="29">
        <v>105</v>
      </c>
      <c r="L26" s="34">
        <v>105</v>
      </c>
      <c r="M26" s="134">
        <v>190</v>
      </c>
      <c r="N26" s="182">
        <v>261.288</v>
      </c>
      <c r="O26" s="55">
        <v>0</v>
      </c>
      <c r="P26" s="55">
        <v>2015</v>
      </c>
      <c r="Q26" s="17"/>
      <c r="S26" s="136">
        <v>22</v>
      </c>
    </row>
    <row r="27" spans="1:19" s="6" customFormat="1" ht="18.75" customHeight="1">
      <c r="A27" s="31" t="s">
        <v>59</v>
      </c>
      <c r="B27" s="26" t="s">
        <v>49</v>
      </c>
      <c r="C27" s="27">
        <v>86.2</v>
      </c>
      <c r="D27" s="92">
        <v>1988</v>
      </c>
      <c r="E27" s="71">
        <v>90</v>
      </c>
      <c r="F27" s="29">
        <v>97</v>
      </c>
      <c r="G27" s="29">
        <v>100</v>
      </c>
      <c r="H27" s="28">
        <v>100</v>
      </c>
      <c r="I27" s="30">
        <v>110</v>
      </c>
      <c r="J27" s="29">
        <v>120</v>
      </c>
      <c r="K27" s="187">
        <v>-127</v>
      </c>
      <c r="L27" s="34">
        <v>120</v>
      </c>
      <c r="M27" s="134">
        <v>220</v>
      </c>
      <c r="N27" s="182">
        <v>261.096</v>
      </c>
      <c r="O27" s="55">
        <v>0</v>
      </c>
      <c r="P27" s="55">
        <v>2015</v>
      </c>
      <c r="Q27" s="17" t="e">
        <v>#N/A</v>
      </c>
      <c r="S27" s="136">
        <v>23</v>
      </c>
    </row>
    <row r="28" spans="1:19" s="6" customFormat="1" ht="18.75" customHeight="1">
      <c r="A28" s="31" t="s">
        <v>63</v>
      </c>
      <c r="B28" s="26" t="s">
        <v>48</v>
      </c>
      <c r="C28" s="27">
        <v>79</v>
      </c>
      <c r="D28" s="92">
        <v>1992</v>
      </c>
      <c r="E28" s="59">
        <v>-90</v>
      </c>
      <c r="F28" s="29">
        <v>90</v>
      </c>
      <c r="G28" s="29">
        <v>-100</v>
      </c>
      <c r="H28" s="28">
        <v>90</v>
      </c>
      <c r="I28" s="30">
        <v>115</v>
      </c>
      <c r="J28" s="29">
        <v>120</v>
      </c>
      <c r="K28" s="187">
        <v>-125</v>
      </c>
      <c r="L28" s="34">
        <v>120</v>
      </c>
      <c r="M28" s="134">
        <v>210</v>
      </c>
      <c r="N28" s="182">
        <v>260.71500000000003</v>
      </c>
      <c r="O28" s="55">
        <v>0</v>
      </c>
      <c r="P28" s="55">
        <v>2015</v>
      </c>
      <c r="Q28" s="17" t="e">
        <v>#N/A</v>
      </c>
      <c r="S28" s="136">
        <v>24</v>
      </c>
    </row>
    <row r="29" spans="1:19" s="23" customFormat="1" ht="18.75" customHeight="1">
      <c r="A29" s="78" t="s">
        <v>60</v>
      </c>
      <c r="B29" s="79" t="s">
        <v>49</v>
      </c>
      <c r="C29" s="80">
        <v>83.8</v>
      </c>
      <c r="D29" s="89">
        <v>1982</v>
      </c>
      <c r="E29" s="85">
        <v>85</v>
      </c>
      <c r="F29" s="84">
        <v>92</v>
      </c>
      <c r="G29" s="86">
        <v>-95</v>
      </c>
      <c r="H29" s="83">
        <v>92</v>
      </c>
      <c r="I29" s="143">
        <v>117</v>
      </c>
      <c r="J29" s="84">
        <v>122</v>
      </c>
      <c r="K29" s="84">
        <v>-125</v>
      </c>
      <c r="L29" s="100">
        <v>122</v>
      </c>
      <c r="M29" s="153">
        <v>214</v>
      </c>
      <c r="N29" s="182">
        <v>257.549</v>
      </c>
      <c r="O29" s="55">
        <v>0</v>
      </c>
      <c r="P29" s="55">
        <v>2015</v>
      </c>
      <c r="Q29" s="17" t="e">
        <v>#N/A</v>
      </c>
      <c r="R29" s="6"/>
      <c r="S29" s="136">
        <v>25</v>
      </c>
    </row>
    <row r="30" spans="1:19" s="6" customFormat="1" ht="18.75" customHeight="1">
      <c r="A30" s="78" t="s">
        <v>34</v>
      </c>
      <c r="B30" s="79" t="s">
        <v>48</v>
      </c>
      <c r="C30" s="80">
        <v>94.7</v>
      </c>
      <c r="D30" s="81">
        <v>1991</v>
      </c>
      <c r="E30" s="59">
        <v>100</v>
      </c>
      <c r="F30" s="29">
        <v>-105</v>
      </c>
      <c r="G30" s="61">
        <v>-105</v>
      </c>
      <c r="H30" s="28">
        <v>100</v>
      </c>
      <c r="I30" s="30">
        <v>115</v>
      </c>
      <c r="J30" s="29">
        <v>120</v>
      </c>
      <c r="K30" s="29">
        <v>125</v>
      </c>
      <c r="L30" s="34">
        <v>125</v>
      </c>
      <c r="M30" s="134">
        <v>225</v>
      </c>
      <c r="N30" s="182">
        <v>255.87</v>
      </c>
      <c r="O30" s="55">
        <v>0</v>
      </c>
      <c r="P30" s="55">
        <v>2015</v>
      </c>
      <c r="Q30" s="17" t="e">
        <v>#N/A</v>
      </c>
      <c r="S30" s="136">
        <v>26</v>
      </c>
    </row>
    <row r="31" spans="1:19" s="108" customFormat="1" ht="18.75" customHeight="1">
      <c r="A31" s="78" t="s">
        <v>31</v>
      </c>
      <c r="B31" s="79" t="s">
        <v>46</v>
      </c>
      <c r="C31" s="80">
        <v>69.6</v>
      </c>
      <c r="D31" s="81">
        <v>1991</v>
      </c>
      <c r="E31" s="59">
        <v>80</v>
      </c>
      <c r="F31" s="33">
        <v>85</v>
      </c>
      <c r="G31" s="33">
        <v>-90</v>
      </c>
      <c r="H31" s="28">
        <v>85</v>
      </c>
      <c r="I31" s="32">
        <v>105</v>
      </c>
      <c r="J31" s="33">
        <v>-110</v>
      </c>
      <c r="K31" s="33" t="s">
        <v>17</v>
      </c>
      <c r="L31" s="34">
        <v>105</v>
      </c>
      <c r="M31" s="134">
        <v>190</v>
      </c>
      <c r="N31" s="182">
        <v>254.18200000000002</v>
      </c>
      <c r="O31" s="55">
        <v>0</v>
      </c>
      <c r="P31" s="55">
        <v>24</v>
      </c>
      <c r="Q31" s="17" t="e">
        <v>#N/A</v>
      </c>
      <c r="R31" s="6"/>
      <c r="S31" s="136">
        <v>27</v>
      </c>
    </row>
    <row r="32" spans="1:19" s="6" customFormat="1" ht="18.75" customHeight="1">
      <c r="A32" s="31" t="s">
        <v>78</v>
      </c>
      <c r="B32" s="26" t="s">
        <v>48</v>
      </c>
      <c r="C32" s="27">
        <v>84.6</v>
      </c>
      <c r="D32" s="57">
        <v>1980</v>
      </c>
      <c r="E32" s="59">
        <v>90</v>
      </c>
      <c r="F32" s="37">
        <v>-97</v>
      </c>
      <c r="G32" s="73">
        <v>-97</v>
      </c>
      <c r="H32" s="28">
        <v>90</v>
      </c>
      <c r="I32" s="36">
        <v>115</v>
      </c>
      <c r="J32" s="37">
        <v>120</v>
      </c>
      <c r="K32" s="37">
        <v>-125</v>
      </c>
      <c r="L32" s="34">
        <v>120</v>
      </c>
      <c r="M32" s="134">
        <v>210</v>
      </c>
      <c r="N32" s="182">
        <v>251.53799999999998</v>
      </c>
      <c r="O32" s="55">
        <v>0</v>
      </c>
      <c r="P32" s="55">
        <v>2015</v>
      </c>
      <c r="Q32" s="17">
        <v>2</v>
      </c>
      <c r="R32" s="23"/>
      <c r="S32" s="136">
        <v>28</v>
      </c>
    </row>
    <row r="33" spans="1:19" s="6" customFormat="1" ht="18.75" customHeight="1">
      <c r="A33" s="31" t="s">
        <v>41</v>
      </c>
      <c r="B33" s="26" t="s">
        <v>45</v>
      </c>
      <c r="C33" s="27">
        <v>76.5</v>
      </c>
      <c r="D33" s="57">
        <v>1999</v>
      </c>
      <c r="E33" s="59">
        <v>85</v>
      </c>
      <c r="F33" s="33">
        <v>88</v>
      </c>
      <c r="G33" s="33">
        <v>90</v>
      </c>
      <c r="H33" s="28">
        <v>90</v>
      </c>
      <c r="I33" s="32">
        <v>106</v>
      </c>
      <c r="J33" s="33">
        <v>-108</v>
      </c>
      <c r="K33" s="33">
        <v>109</v>
      </c>
      <c r="L33" s="34">
        <v>109</v>
      </c>
      <c r="M33" s="134">
        <v>199</v>
      </c>
      <c r="N33" s="182">
        <v>251.5161</v>
      </c>
      <c r="O33" s="55">
        <v>30</v>
      </c>
      <c r="P33" s="55">
        <v>16</v>
      </c>
      <c r="Q33" s="17" t="e">
        <v>#N/A</v>
      </c>
      <c r="S33" s="136">
        <v>29</v>
      </c>
    </row>
    <row r="34" spans="1:19" s="108" customFormat="1" ht="18.75" customHeight="1">
      <c r="A34" s="31" t="s">
        <v>70</v>
      </c>
      <c r="B34" s="26" t="s">
        <v>46</v>
      </c>
      <c r="C34" s="27">
        <v>89.6</v>
      </c>
      <c r="D34" s="57">
        <v>1993</v>
      </c>
      <c r="E34" s="59">
        <v>-90</v>
      </c>
      <c r="F34" s="33">
        <v>90</v>
      </c>
      <c r="G34" s="33">
        <v>-100</v>
      </c>
      <c r="H34" s="28">
        <v>90</v>
      </c>
      <c r="I34" s="32">
        <v>120</v>
      </c>
      <c r="J34" s="33">
        <v>-125</v>
      </c>
      <c r="K34" s="33">
        <v>125</v>
      </c>
      <c r="L34" s="34">
        <v>125</v>
      </c>
      <c r="M34" s="134">
        <v>215</v>
      </c>
      <c r="N34" s="182">
        <v>250.5395</v>
      </c>
      <c r="O34" s="55">
        <v>0</v>
      </c>
      <c r="P34" s="55">
        <v>22</v>
      </c>
      <c r="Q34" s="17" t="e">
        <v>#N/A</v>
      </c>
      <c r="R34" s="6"/>
      <c r="S34" s="136">
        <v>30</v>
      </c>
    </row>
    <row r="35" spans="1:19" s="6" customFormat="1" ht="18.75" customHeight="1">
      <c r="A35" s="78" t="s">
        <v>57</v>
      </c>
      <c r="B35" s="97" t="s">
        <v>46</v>
      </c>
      <c r="C35" s="98">
        <v>95.7</v>
      </c>
      <c r="D35" s="89">
        <v>1979</v>
      </c>
      <c r="E35" s="82">
        <v>90</v>
      </c>
      <c r="F35" s="139">
        <v>-95</v>
      </c>
      <c r="G35" s="139">
        <v>95</v>
      </c>
      <c r="H35" s="83">
        <v>95</v>
      </c>
      <c r="I35" s="140">
        <v>120</v>
      </c>
      <c r="J35" s="139">
        <v>125</v>
      </c>
      <c r="K35" s="139">
        <v>-130</v>
      </c>
      <c r="L35" s="100">
        <v>125</v>
      </c>
      <c r="M35" s="153">
        <v>220</v>
      </c>
      <c r="N35" s="182">
        <v>249.08400000000003</v>
      </c>
      <c r="O35" s="55">
        <v>0</v>
      </c>
      <c r="P35" s="55">
        <v>36</v>
      </c>
      <c r="Q35" s="17" t="e">
        <v>#N/A</v>
      </c>
      <c r="S35" s="136">
        <v>31</v>
      </c>
    </row>
    <row r="36" spans="1:19" s="6" customFormat="1" ht="18.75" customHeight="1">
      <c r="A36" s="78" t="s">
        <v>80</v>
      </c>
      <c r="B36" s="97" t="s">
        <v>81</v>
      </c>
      <c r="C36" s="98">
        <v>57.1</v>
      </c>
      <c r="D36" s="89">
        <v>1999</v>
      </c>
      <c r="E36" s="104">
        <v>71</v>
      </c>
      <c r="F36" s="61">
        <v>74</v>
      </c>
      <c r="G36" s="125">
        <v>-76</v>
      </c>
      <c r="H36" s="28">
        <v>74</v>
      </c>
      <c r="I36" s="105">
        <v>88</v>
      </c>
      <c r="J36" s="61">
        <v>-91</v>
      </c>
      <c r="K36" s="125">
        <v>-91</v>
      </c>
      <c r="L36" s="28">
        <v>88</v>
      </c>
      <c r="M36" s="134">
        <v>162</v>
      </c>
      <c r="N36" s="182">
        <v>249.04260000000002</v>
      </c>
      <c r="O36" s="106"/>
      <c r="P36" s="106"/>
      <c r="Q36" s="107"/>
      <c r="R36" s="108"/>
      <c r="S36" s="136">
        <v>32</v>
      </c>
    </row>
    <row r="37" spans="1:19" s="6" customFormat="1" ht="18.75" customHeight="1">
      <c r="A37" s="78" t="s">
        <v>27</v>
      </c>
      <c r="B37" s="97" t="s">
        <v>46</v>
      </c>
      <c r="C37" s="98">
        <v>115.8</v>
      </c>
      <c r="D37" s="89">
        <v>1998</v>
      </c>
      <c r="E37" s="104">
        <v>95</v>
      </c>
      <c r="F37" s="61">
        <v>100</v>
      </c>
      <c r="G37" s="125">
        <v>105</v>
      </c>
      <c r="H37" s="28">
        <v>105</v>
      </c>
      <c r="I37" s="105">
        <v>120</v>
      </c>
      <c r="J37" s="61">
        <v>125</v>
      </c>
      <c r="K37" s="125">
        <v>130</v>
      </c>
      <c r="L37" s="28">
        <v>130</v>
      </c>
      <c r="M37" s="134">
        <v>235</v>
      </c>
      <c r="N37" s="182">
        <v>248.98250000000002</v>
      </c>
      <c r="O37" s="106"/>
      <c r="P37" s="106"/>
      <c r="Q37" s="107"/>
      <c r="R37" s="108"/>
      <c r="S37" s="136">
        <v>33</v>
      </c>
    </row>
    <row r="38" spans="1:19" s="6" customFormat="1" ht="18.75" customHeight="1">
      <c r="A38" s="31" t="s">
        <v>39</v>
      </c>
      <c r="B38" s="69" t="s">
        <v>45</v>
      </c>
      <c r="C38" s="70">
        <v>75.3</v>
      </c>
      <c r="D38" s="92">
        <v>1993</v>
      </c>
      <c r="E38" s="59">
        <v>78</v>
      </c>
      <c r="F38" s="33">
        <v>80</v>
      </c>
      <c r="G38" s="33">
        <v>82</v>
      </c>
      <c r="H38" s="28">
        <v>82</v>
      </c>
      <c r="I38" s="32">
        <v>108</v>
      </c>
      <c r="J38" s="33">
        <v>111</v>
      </c>
      <c r="K38" s="33">
        <v>113</v>
      </c>
      <c r="L38" s="34">
        <v>113</v>
      </c>
      <c r="M38" s="134">
        <v>195</v>
      </c>
      <c r="N38" s="182">
        <v>248.70300000000003</v>
      </c>
      <c r="O38" s="55">
        <v>0</v>
      </c>
      <c r="P38" s="55">
        <v>22</v>
      </c>
      <c r="Q38" s="17" t="e">
        <v>#N/A</v>
      </c>
      <c r="S38" s="136">
        <v>34</v>
      </c>
    </row>
    <row r="39" spans="1:19" s="6" customFormat="1" ht="18.75" customHeight="1">
      <c r="A39" s="31" t="s">
        <v>64</v>
      </c>
      <c r="B39" s="69" t="s">
        <v>48</v>
      </c>
      <c r="C39" s="70">
        <v>99.8</v>
      </c>
      <c r="D39" s="92">
        <v>1985</v>
      </c>
      <c r="E39" s="132">
        <v>100</v>
      </c>
      <c r="F39" s="95">
        <v>105</v>
      </c>
      <c r="G39" s="95">
        <v>-108</v>
      </c>
      <c r="H39" s="28">
        <v>105</v>
      </c>
      <c r="I39" s="96">
        <v>-115</v>
      </c>
      <c r="J39" s="95">
        <v>115</v>
      </c>
      <c r="K39" s="95">
        <v>-120</v>
      </c>
      <c r="L39" s="34">
        <v>115</v>
      </c>
      <c r="M39" s="134">
        <v>220</v>
      </c>
      <c r="N39" s="182">
        <v>244.94799999999998</v>
      </c>
      <c r="O39" s="55">
        <v>0</v>
      </c>
      <c r="P39" s="55">
        <v>2015</v>
      </c>
      <c r="Q39" s="17" t="e">
        <v>#N/A</v>
      </c>
      <c r="S39" s="136">
        <v>35</v>
      </c>
    </row>
    <row r="40" spans="1:19" s="23" customFormat="1" ht="18.75" customHeight="1">
      <c r="A40" s="31" t="s">
        <v>69</v>
      </c>
      <c r="B40" s="69" t="s">
        <v>45</v>
      </c>
      <c r="C40" s="70">
        <v>62.4</v>
      </c>
      <c r="D40" s="92">
        <v>2000</v>
      </c>
      <c r="E40" s="59">
        <v>73</v>
      </c>
      <c r="F40" s="33">
        <v>75</v>
      </c>
      <c r="G40" s="33">
        <v>-77</v>
      </c>
      <c r="H40" s="28">
        <v>75</v>
      </c>
      <c r="I40" s="32">
        <v>90</v>
      </c>
      <c r="J40" s="33">
        <v>92</v>
      </c>
      <c r="K40" s="33">
        <v>-95</v>
      </c>
      <c r="L40" s="34">
        <v>92</v>
      </c>
      <c r="M40" s="134">
        <v>167</v>
      </c>
      <c r="N40" s="182">
        <v>240.4132</v>
      </c>
      <c r="O40" s="55">
        <v>30</v>
      </c>
      <c r="P40" s="55">
        <v>15</v>
      </c>
      <c r="Q40" s="17" t="e">
        <v>#N/A</v>
      </c>
      <c r="R40" s="6"/>
      <c r="S40" s="136">
        <v>36</v>
      </c>
    </row>
    <row r="41" spans="1:19" s="23" customFormat="1" ht="18.75" customHeight="1">
      <c r="A41" s="78" t="s">
        <v>52</v>
      </c>
      <c r="B41" s="149" t="s">
        <v>47</v>
      </c>
      <c r="C41" s="150">
        <v>97.4</v>
      </c>
      <c r="D41" s="89">
        <v>1985</v>
      </c>
      <c r="E41" s="140">
        <v>88</v>
      </c>
      <c r="F41" s="139">
        <v>-93</v>
      </c>
      <c r="G41" s="139">
        <v>-95</v>
      </c>
      <c r="H41" s="83">
        <v>88</v>
      </c>
      <c r="I41" s="140">
        <v>120</v>
      </c>
      <c r="J41" s="139">
        <v>125</v>
      </c>
      <c r="K41" s="139">
        <v>-131</v>
      </c>
      <c r="L41" s="100">
        <v>125</v>
      </c>
      <c r="M41" s="153">
        <v>213</v>
      </c>
      <c r="N41" s="182">
        <v>239.43330000000003</v>
      </c>
      <c r="O41" s="55">
        <v>0</v>
      </c>
      <c r="P41" s="55">
        <v>2015</v>
      </c>
      <c r="Q41" s="17" t="e">
        <v>#N/A</v>
      </c>
      <c r="R41" s="6"/>
      <c r="S41" s="136">
        <v>37</v>
      </c>
    </row>
    <row r="42" spans="1:19" s="23" customFormat="1" ht="18.75" customHeight="1">
      <c r="A42" s="31" t="s">
        <v>82</v>
      </c>
      <c r="B42" s="127" t="s">
        <v>81</v>
      </c>
      <c r="C42" s="126">
        <v>48.9</v>
      </c>
      <c r="D42" s="92">
        <v>2000</v>
      </c>
      <c r="E42" s="105">
        <v>58</v>
      </c>
      <c r="F42" s="61">
        <v>60</v>
      </c>
      <c r="G42" s="125">
        <v>-62</v>
      </c>
      <c r="H42" s="28">
        <v>60</v>
      </c>
      <c r="I42" s="105">
        <v>74</v>
      </c>
      <c r="J42" s="61">
        <v>77</v>
      </c>
      <c r="K42" s="125">
        <v>-79</v>
      </c>
      <c r="L42" s="28">
        <v>77</v>
      </c>
      <c r="M42" s="134">
        <v>137</v>
      </c>
      <c r="N42" s="182">
        <v>239.2979</v>
      </c>
      <c r="O42" s="106"/>
      <c r="P42" s="106"/>
      <c r="Q42" s="107"/>
      <c r="R42" s="108"/>
      <c r="S42" s="136">
        <v>38</v>
      </c>
    </row>
    <row r="43" spans="1:19" s="23" customFormat="1" ht="18.75" customHeight="1">
      <c r="A43" s="31" t="s">
        <v>28</v>
      </c>
      <c r="B43" s="127" t="s">
        <v>46</v>
      </c>
      <c r="C43" s="126">
        <v>74.3</v>
      </c>
      <c r="D43" s="92">
        <v>1998</v>
      </c>
      <c r="E43" s="105">
        <v>77</v>
      </c>
      <c r="F43" s="61">
        <v>82</v>
      </c>
      <c r="G43" s="125">
        <v>86</v>
      </c>
      <c r="H43" s="28">
        <v>86</v>
      </c>
      <c r="I43" s="105">
        <v>-98</v>
      </c>
      <c r="J43" s="61">
        <v>100</v>
      </c>
      <c r="K43" s="125" t="s">
        <v>17</v>
      </c>
      <c r="L43" s="28">
        <v>100</v>
      </c>
      <c r="M43" s="134">
        <v>186</v>
      </c>
      <c r="N43" s="182">
        <v>239.08440000000002</v>
      </c>
      <c r="O43" s="106"/>
      <c r="P43" s="106"/>
      <c r="Q43" s="107"/>
      <c r="R43" s="108"/>
      <c r="S43" s="136">
        <v>39</v>
      </c>
    </row>
    <row r="44" spans="1:19" s="23" customFormat="1" ht="18.75" customHeight="1">
      <c r="A44" s="31" t="s">
        <v>91</v>
      </c>
      <c r="B44" s="127" t="s">
        <v>30</v>
      </c>
      <c r="C44" s="126">
        <v>75.3</v>
      </c>
      <c r="D44" s="92">
        <v>1993</v>
      </c>
      <c r="E44" s="105">
        <v>75</v>
      </c>
      <c r="F44" s="61">
        <v>81</v>
      </c>
      <c r="G44" s="125">
        <v>85</v>
      </c>
      <c r="H44" s="28">
        <v>85</v>
      </c>
      <c r="I44" s="105">
        <v>95</v>
      </c>
      <c r="J44" s="61">
        <v>101</v>
      </c>
      <c r="K44" s="125">
        <v>-105</v>
      </c>
      <c r="L44" s="28">
        <v>101</v>
      </c>
      <c r="M44" s="134">
        <v>186</v>
      </c>
      <c r="N44" s="182">
        <v>237.2244</v>
      </c>
      <c r="O44" s="106"/>
      <c r="P44" s="106"/>
      <c r="Q44" s="107"/>
      <c r="R44" s="108"/>
      <c r="S44" s="136">
        <v>40</v>
      </c>
    </row>
    <row r="45" spans="1:19" s="23" customFormat="1" ht="18.75" customHeight="1">
      <c r="A45" s="31" t="s">
        <v>36</v>
      </c>
      <c r="B45" s="127" t="s">
        <v>50</v>
      </c>
      <c r="C45" s="126">
        <v>92.5</v>
      </c>
      <c r="D45" s="92">
        <v>1985</v>
      </c>
      <c r="E45" s="30">
        <v>85</v>
      </c>
      <c r="F45" s="29">
        <v>90</v>
      </c>
      <c r="G45" s="29">
        <v>-93</v>
      </c>
      <c r="H45" s="28">
        <v>90</v>
      </c>
      <c r="I45" s="30">
        <v>105</v>
      </c>
      <c r="J45" s="29">
        <v>110</v>
      </c>
      <c r="K45" s="29">
        <v>115</v>
      </c>
      <c r="L45" s="34">
        <v>115</v>
      </c>
      <c r="M45" s="134">
        <v>205</v>
      </c>
      <c r="N45" s="182">
        <v>235.48350000000002</v>
      </c>
      <c r="O45" s="55">
        <v>0</v>
      </c>
      <c r="P45" s="55">
        <v>2015</v>
      </c>
      <c r="Q45" s="17">
        <v>28</v>
      </c>
      <c r="R45" s="6"/>
      <c r="S45" s="136">
        <v>41</v>
      </c>
    </row>
    <row r="46" spans="1:19" s="23" customFormat="1" ht="18.75" customHeight="1">
      <c r="A46" s="31" t="s">
        <v>53</v>
      </c>
      <c r="B46" s="127" t="s">
        <v>47</v>
      </c>
      <c r="C46" s="126">
        <v>83.4</v>
      </c>
      <c r="D46" s="92">
        <v>1982</v>
      </c>
      <c r="E46" s="32">
        <v>-85</v>
      </c>
      <c r="F46" s="33">
        <v>-85</v>
      </c>
      <c r="G46" s="33">
        <v>85</v>
      </c>
      <c r="H46" s="28">
        <v>85</v>
      </c>
      <c r="I46" s="32">
        <v>110</v>
      </c>
      <c r="J46" s="33">
        <v>-116</v>
      </c>
      <c r="K46" s="33">
        <v>-118</v>
      </c>
      <c r="L46" s="34">
        <v>110</v>
      </c>
      <c r="M46" s="134">
        <v>195</v>
      </c>
      <c r="N46" s="182">
        <v>235.248</v>
      </c>
      <c r="O46" s="55">
        <v>0</v>
      </c>
      <c r="P46" s="55">
        <v>2015</v>
      </c>
      <c r="Q46" s="17" t="e">
        <v>#N/A</v>
      </c>
      <c r="R46" s="6"/>
      <c r="S46" s="136">
        <v>42</v>
      </c>
    </row>
    <row r="47" spans="1:19" s="23" customFormat="1" ht="18.75" customHeight="1">
      <c r="A47" s="31" t="s">
        <v>66</v>
      </c>
      <c r="B47" s="127" t="s">
        <v>50</v>
      </c>
      <c r="C47" s="126">
        <v>71</v>
      </c>
      <c r="D47" s="92">
        <v>1993</v>
      </c>
      <c r="E47" s="30">
        <v>70</v>
      </c>
      <c r="F47" s="29">
        <v>75</v>
      </c>
      <c r="G47" s="29">
        <v>80</v>
      </c>
      <c r="H47" s="28">
        <v>80</v>
      </c>
      <c r="I47" s="30">
        <v>90</v>
      </c>
      <c r="J47" s="29">
        <v>97</v>
      </c>
      <c r="K47" s="29">
        <v>-103</v>
      </c>
      <c r="L47" s="34">
        <v>97</v>
      </c>
      <c r="M47" s="134">
        <v>177</v>
      </c>
      <c r="N47" s="182">
        <v>233.8524</v>
      </c>
      <c r="O47" s="55">
        <v>0</v>
      </c>
      <c r="P47" s="55">
        <v>2015</v>
      </c>
      <c r="Q47" s="17">
        <v>30</v>
      </c>
      <c r="R47" s="6"/>
      <c r="S47" s="136">
        <v>43</v>
      </c>
    </row>
    <row r="48" spans="1:19" s="23" customFormat="1" ht="18.75" customHeight="1">
      <c r="A48" s="31" t="s">
        <v>38</v>
      </c>
      <c r="B48" s="127" t="s">
        <v>50</v>
      </c>
      <c r="C48" s="126">
        <v>82.5</v>
      </c>
      <c r="D48" s="92">
        <v>1986</v>
      </c>
      <c r="E48" s="36">
        <v>79</v>
      </c>
      <c r="F48" s="37">
        <v>84</v>
      </c>
      <c r="G48" s="37">
        <v>87</v>
      </c>
      <c r="H48" s="28">
        <v>87</v>
      </c>
      <c r="I48" s="36">
        <v>100</v>
      </c>
      <c r="J48" s="37">
        <v>105</v>
      </c>
      <c r="K48" s="37">
        <v>-110</v>
      </c>
      <c r="L48" s="34">
        <v>105</v>
      </c>
      <c r="M48" s="134">
        <v>192</v>
      </c>
      <c r="N48" s="182">
        <v>232.9344</v>
      </c>
      <c r="O48" s="55">
        <v>0</v>
      </c>
      <c r="P48" s="55">
        <v>2015</v>
      </c>
      <c r="Q48" s="17">
        <v>31</v>
      </c>
      <c r="S48" s="136">
        <v>44</v>
      </c>
    </row>
    <row r="49" spans="1:19" s="23" customFormat="1" ht="18.75" customHeight="1">
      <c r="A49" s="31" t="s">
        <v>58</v>
      </c>
      <c r="B49" s="127" t="s">
        <v>49</v>
      </c>
      <c r="C49" s="126">
        <v>93.6</v>
      </c>
      <c r="D49" s="92">
        <v>1993</v>
      </c>
      <c r="E49" s="36">
        <v>85</v>
      </c>
      <c r="F49" s="37">
        <v>-90</v>
      </c>
      <c r="G49" s="37">
        <v>90</v>
      </c>
      <c r="H49" s="28">
        <v>90</v>
      </c>
      <c r="I49" s="36">
        <v>110</v>
      </c>
      <c r="J49" s="37">
        <v>-115</v>
      </c>
      <c r="K49" s="37">
        <v>-115</v>
      </c>
      <c r="L49" s="34">
        <v>110</v>
      </c>
      <c r="M49" s="134">
        <v>200</v>
      </c>
      <c r="N49" s="182">
        <v>228.58</v>
      </c>
      <c r="O49" s="55">
        <v>0</v>
      </c>
      <c r="P49" s="55">
        <v>2015</v>
      </c>
      <c r="Q49" s="17" t="e">
        <v>#N/A</v>
      </c>
      <c r="S49" s="136">
        <v>45</v>
      </c>
    </row>
    <row r="50" spans="1:19" s="23" customFormat="1" ht="18.75" customHeight="1">
      <c r="A50" s="78" t="s">
        <v>65</v>
      </c>
      <c r="B50" s="149" t="s">
        <v>50</v>
      </c>
      <c r="C50" s="150">
        <v>73.8</v>
      </c>
      <c r="D50" s="89">
        <v>1997</v>
      </c>
      <c r="E50" s="143">
        <v>65</v>
      </c>
      <c r="F50" s="84">
        <v>72</v>
      </c>
      <c r="G50" s="86">
        <v>-77</v>
      </c>
      <c r="H50" s="83">
        <v>72</v>
      </c>
      <c r="I50" s="143">
        <v>85</v>
      </c>
      <c r="J50" s="84">
        <v>92</v>
      </c>
      <c r="K50" s="84">
        <v>98</v>
      </c>
      <c r="L50" s="100">
        <v>98</v>
      </c>
      <c r="M50" s="153">
        <v>170</v>
      </c>
      <c r="N50" s="182">
        <v>219.402</v>
      </c>
      <c r="O50" s="55">
        <v>0</v>
      </c>
      <c r="P50" s="55">
        <v>2015</v>
      </c>
      <c r="Q50" s="17">
        <v>33</v>
      </c>
      <c r="R50" s="6"/>
      <c r="S50" s="136">
        <v>46</v>
      </c>
    </row>
    <row r="51" spans="1:19" s="23" customFormat="1" ht="18.75" customHeight="1">
      <c r="A51" s="31" t="s">
        <v>84</v>
      </c>
      <c r="B51" s="127" t="s">
        <v>46</v>
      </c>
      <c r="C51" s="126">
        <v>69.1</v>
      </c>
      <c r="D51" s="92">
        <v>1997</v>
      </c>
      <c r="E51" s="105">
        <v>67</v>
      </c>
      <c r="F51" s="61">
        <v>71</v>
      </c>
      <c r="G51" s="125">
        <v>-74</v>
      </c>
      <c r="H51" s="28">
        <v>71</v>
      </c>
      <c r="I51" s="105">
        <v>90</v>
      </c>
      <c r="J51" s="61">
        <v>-94</v>
      </c>
      <c r="K51" s="125">
        <v>-94</v>
      </c>
      <c r="L51" s="28">
        <v>90</v>
      </c>
      <c r="M51" s="134">
        <v>161</v>
      </c>
      <c r="N51" s="182">
        <v>216.38400000000001</v>
      </c>
      <c r="O51" s="106"/>
      <c r="P51" s="106"/>
      <c r="Q51" s="107"/>
      <c r="R51" s="108"/>
      <c r="S51" s="136">
        <v>47</v>
      </c>
    </row>
    <row r="52" spans="1:19" s="23" customFormat="1" ht="18.75" customHeight="1">
      <c r="A52" s="31" t="s">
        <v>40</v>
      </c>
      <c r="B52" s="127" t="s">
        <v>45</v>
      </c>
      <c r="C52" s="126">
        <v>99.5</v>
      </c>
      <c r="D52" s="92">
        <v>1973</v>
      </c>
      <c r="E52" s="32">
        <v>77</v>
      </c>
      <c r="F52" s="33">
        <v>-82</v>
      </c>
      <c r="G52" s="33">
        <v>82</v>
      </c>
      <c r="H52" s="28">
        <v>82</v>
      </c>
      <c r="I52" s="32">
        <v>107</v>
      </c>
      <c r="J52" s="33">
        <v>-110</v>
      </c>
      <c r="K52" s="33">
        <v>110</v>
      </c>
      <c r="L52" s="34">
        <v>110</v>
      </c>
      <c r="M52" s="134">
        <v>192</v>
      </c>
      <c r="N52" s="182">
        <v>214.0224</v>
      </c>
      <c r="O52" s="55">
        <v>0</v>
      </c>
      <c r="P52" s="55">
        <v>42</v>
      </c>
      <c r="Q52" s="17" t="e">
        <v>#N/A</v>
      </c>
      <c r="R52" s="6"/>
      <c r="S52" s="136">
        <v>48</v>
      </c>
    </row>
    <row r="53" spans="1:19" s="23" customFormat="1" ht="18.75" customHeight="1">
      <c r="A53" s="31" t="s">
        <v>56</v>
      </c>
      <c r="B53" s="127" t="s">
        <v>47</v>
      </c>
      <c r="C53" s="126">
        <v>99.1</v>
      </c>
      <c r="D53" s="92">
        <v>1987</v>
      </c>
      <c r="E53" s="32">
        <v>-80</v>
      </c>
      <c r="F53" s="61">
        <v>80</v>
      </c>
      <c r="G53" s="61">
        <v>-90</v>
      </c>
      <c r="H53" s="28">
        <v>80</v>
      </c>
      <c r="I53" s="184">
        <v>-110</v>
      </c>
      <c r="J53" s="61">
        <v>110</v>
      </c>
      <c r="K53" s="185">
        <v>-115</v>
      </c>
      <c r="L53" s="34">
        <v>110</v>
      </c>
      <c r="M53" s="134">
        <v>190</v>
      </c>
      <c r="N53" s="182">
        <v>212.13500000000002</v>
      </c>
      <c r="O53" s="55">
        <v>0</v>
      </c>
      <c r="P53" s="55">
        <v>2015</v>
      </c>
      <c r="Q53" s="17" t="e">
        <v>#N/A</v>
      </c>
      <c r="R53" s="6"/>
      <c r="S53" s="136">
        <v>49</v>
      </c>
    </row>
    <row r="54" spans="1:19" s="23" customFormat="1" ht="18.75" customHeight="1">
      <c r="A54" s="31" t="s">
        <v>51</v>
      </c>
      <c r="B54" s="127" t="s">
        <v>47</v>
      </c>
      <c r="C54" s="126">
        <v>79.2</v>
      </c>
      <c r="D54" s="92">
        <v>1956</v>
      </c>
      <c r="E54" s="32">
        <v>70</v>
      </c>
      <c r="F54" s="33">
        <v>75</v>
      </c>
      <c r="G54" s="33">
        <v>80</v>
      </c>
      <c r="H54" s="28">
        <v>80</v>
      </c>
      <c r="I54" s="32">
        <v>80</v>
      </c>
      <c r="J54" s="33">
        <v>90</v>
      </c>
      <c r="K54" s="33">
        <v>-100</v>
      </c>
      <c r="L54" s="34">
        <v>90</v>
      </c>
      <c r="M54" s="134">
        <v>170</v>
      </c>
      <c r="N54" s="182">
        <v>210.749</v>
      </c>
      <c r="O54" s="55">
        <v>0</v>
      </c>
      <c r="P54" s="55">
        <v>2015</v>
      </c>
      <c r="Q54" s="17" t="e">
        <v>#N/A</v>
      </c>
      <c r="R54" s="6"/>
      <c r="S54" s="136">
        <v>50</v>
      </c>
    </row>
    <row r="55" spans="1:19" s="23" customFormat="1" ht="18.75" customHeight="1">
      <c r="A55" s="31" t="s">
        <v>83</v>
      </c>
      <c r="B55" s="127" t="s">
        <v>81</v>
      </c>
      <c r="C55" s="126">
        <v>57.7</v>
      </c>
      <c r="D55" s="92">
        <v>2001</v>
      </c>
      <c r="E55" s="105">
        <v>55</v>
      </c>
      <c r="F55" s="61">
        <v>59</v>
      </c>
      <c r="G55" s="125">
        <v>60</v>
      </c>
      <c r="H55" s="28">
        <v>60</v>
      </c>
      <c r="I55" s="105">
        <v>75</v>
      </c>
      <c r="J55" s="61">
        <v>78</v>
      </c>
      <c r="K55" s="125">
        <v>-79</v>
      </c>
      <c r="L55" s="28">
        <v>78</v>
      </c>
      <c r="M55" s="134">
        <v>138</v>
      </c>
      <c r="N55" s="182">
        <v>210.45</v>
      </c>
      <c r="O55" s="106"/>
      <c r="P55" s="106"/>
      <c r="Q55" s="107"/>
      <c r="R55" s="108"/>
      <c r="S55" s="136">
        <v>51</v>
      </c>
    </row>
    <row r="56" spans="1:19" s="23" customFormat="1" ht="18.75" customHeight="1">
      <c r="A56" s="31" t="s">
        <v>86</v>
      </c>
      <c r="B56" s="127" t="s">
        <v>87</v>
      </c>
      <c r="C56" s="126">
        <v>88.1</v>
      </c>
      <c r="D56" s="92">
        <v>1999</v>
      </c>
      <c r="E56" s="105">
        <v>68</v>
      </c>
      <c r="F56" s="61">
        <v>72</v>
      </c>
      <c r="G56" s="125">
        <v>-75</v>
      </c>
      <c r="H56" s="28">
        <v>72</v>
      </c>
      <c r="I56" s="105">
        <v>90</v>
      </c>
      <c r="J56" s="61">
        <v>-95</v>
      </c>
      <c r="K56" s="125">
        <v>-95</v>
      </c>
      <c r="L56" s="28">
        <v>90</v>
      </c>
      <c r="M56" s="134">
        <v>162</v>
      </c>
      <c r="N56" s="182">
        <v>190.269</v>
      </c>
      <c r="O56" s="106"/>
      <c r="P56" s="106"/>
      <c r="Q56" s="107"/>
      <c r="R56" s="108"/>
      <c r="S56" s="136">
        <v>52</v>
      </c>
    </row>
    <row r="57" spans="1:19" s="23" customFormat="1" ht="18.75" customHeight="1">
      <c r="A57" s="31" t="s">
        <v>85</v>
      </c>
      <c r="B57" s="127" t="s">
        <v>46</v>
      </c>
      <c r="C57" s="126">
        <v>71.8</v>
      </c>
      <c r="D57" s="92">
        <v>1993</v>
      </c>
      <c r="E57" s="105">
        <v>57</v>
      </c>
      <c r="F57" s="61">
        <v>60</v>
      </c>
      <c r="G57" s="125">
        <v>-62</v>
      </c>
      <c r="H57" s="28">
        <v>60</v>
      </c>
      <c r="I57" s="105">
        <v>67</v>
      </c>
      <c r="J57" s="61">
        <v>71</v>
      </c>
      <c r="K57" s="125">
        <v>-75</v>
      </c>
      <c r="L57" s="28">
        <v>71</v>
      </c>
      <c r="M57" s="134">
        <v>131</v>
      </c>
      <c r="N57" s="182">
        <v>171.8851</v>
      </c>
      <c r="O57" s="106"/>
      <c r="P57" s="106"/>
      <c r="Q57" s="107"/>
      <c r="R57" s="108"/>
      <c r="S57" s="136">
        <v>53</v>
      </c>
    </row>
    <row r="58" spans="1:19" s="23" customFormat="1" ht="18.75" customHeight="1" thickBot="1">
      <c r="A58" s="38" t="s">
        <v>79</v>
      </c>
      <c r="B58" s="128" t="s">
        <v>26</v>
      </c>
      <c r="C58" s="129">
        <v>45.6</v>
      </c>
      <c r="D58" s="93">
        <v>2005</v>
      </c>
      <c r="E58" s="117">
        <v>20</v>
      </c>
      <c r="F58" s="63">
        <v>-23</v>
      </c>
      <c r="G58" s="116">
        <v>23</v>
      </c>
      <c r="H58" s="43">
        <v>23</v>
      </c>
      <c r="I58" s="117">
        <v>25</v>
      </c>
      <c r="J58" s="63">
        <v>29</v>
      </c>
      <c r="K58" s="116">
        <v>32</v>
      </c>
      <c r="L58" s="43">
        <v>32</v>
      </c>
      <c r="M58" s="135">
        <v>55</v>
      </c>
      <c r="N58" s="183">
        <v>102.3165</v>
      </c>
      <c r="O58" s="106"/>
      <c r="P58" s="106"/>
      <c r="Q58" s="107"/>
      <c r="R58" s="108"/>
      <c r="S58" s="137">
        <v>54</v>
      </c>
    </row>
    <row r="59" spans="1:19" s="23" customFormat="1" ht="18.75" customHeight="1">
      <c r="A59" s="118"/>
      <c r="B59" s="118"/>
      <c r="C59" s="119"/>
      <c r="D59" s="109"/>
      <c r="E59" s="120"/>
      <c r="F59" s="120"/>
      <c r="G59" s="121"/>
      <c r="H59" s="122"/>
      <c r="I59" s="120"/>
      <c r="J59" s="120"/>
      <c r="K59" s="121"/>
      <c r="L59" s="123"/>
      <c r="M59" s="123"/>
      <c r="N59" s="124"/>
      <c r="O59" s="106"/>
      <c r="P59" s="106"/>
      <c r="Q59" s="107"/>
      <c r="R59" s="108"/>
      <c r="S59" s="2"/>
    </row>
    <row r="60" spans="8:13" ht="12.75">
      <c r="H60" s="25"/>
      <c r="L60" s="24"/>
      <c r="M60" s="24"/>
    </row>
    <row r="61" spans="8:13" ht="12.75">
      <c r="H61" s="25"/>
      <c r="L61" s="24"/>
      <c r="M61" s="24"/>
    </row>
    <row r="62" spans="1:13" ht="12.75">
      <c r="A62" t="s">
        <v>44</v>
      </c>
      <c r="H62" s="25"/>
      <c r="L62" s="24"/>
      <c r="M62" s="24"/>
    </row>
    <row r="63" spans="8:13" ht="12.75">
      <c r="H63" s="25"/>
      <c r="L63" s="24"/>
      <c r="M63" s="24"/>
    </row>
    <row r="64" spans="1:13" ht="12.75">
      <c r="A64" t="s">
        <v>68</v>
      </c>
      <c r="H64" s="25"/>
      <c r="L64" s="24"/>
      <c r="M64" s="24"/>
    </row>
    <row r="65" spans="8:13" ht="12.75">
      <c r="H65" s="25"/>
      <c r="L65" s="24"/>
      <c r="M65" s="24"/>
    </row>
    <row r="66" spans="8:13" ht="12.75">
      <c r="H66" s="25"/>
      <c r="L66" s="24"/>
      <c r="M66" s="24"/>
    </row>
    <row r="67" spans="12:13" ht="12.75">
      <c r="L67" s="24"/>
      <c r="M67" s="24"/>
    </row>
  </sheetData>
  <sheetProtection/>
  <mergeCells count="10">
    <mergeCell ref="S3:S4"/>
    <mergeCell ref="A1:N1"/>
    <mergeCell ref="A3:A4"/>
    <mergeCell ref="B3:B4"/>
    <mergeCell ref="C3:C4"/>
    <mergeCell ref="D3:D4"/>
    <mergeCell ref="E3:G3"/>
    <mergeCell ref="I3:L3"/>
    <mergeCell ref="M3:M4"/>
    <mergeCell ref="N3:N4"/>
  </mergeCells>
  <conditionalFormatting sqref="I41:K58 E29:K40 E59:K59 E41:G58">
    <cfRule type="cellIs" priority="8" dxfId="0" operator="lessThan" stopIfTrue="1">
      <formula>0</formula>
    </cfRule>
  </conditionalFormatting>
  <conditionalFormatting sqref="E23:E27">
    <cfRule type="cellIs" priority="7" dxfId="6" operator="lessThan" stopIfTrue="1">
      <formula>0</formula>
    </cfRule>
  </conditionalFormatting>
  <conditionalFormatting sqref="E23:E28">
    <cfRule type="cellIs" priority="5" dxfId="2" operator="lessThan" stopIfTrue="1">
      <formula>9.5</formula>
    </cfRule>
    <cfRule type="cellIs" priority="6" dxfId="4" operator="lessThan" stopIfTrue="1">
      <formula>7</formula>
    </cfRule>
  </conditionalFormatting>
  <conditionalFormatting sqref="E17:G22">
    <cfRule type="cellIs" priority="3" dxfId="2" operator="lessThan" stopIfTrue="1">
      <formula>0</formula>
    </cfRule>
  </conditionalFormatting>
  <conditionalFormatting sqref="H41:H58">
    <cfRule type="cellIs" priority="2" dxfId="0" operator="lessThan" stopIfTrue="1">
      <formula>0</formula>
    </cfRule>
  </conditionalFormatting>
  <conditionalFormatting sqref="L41:L58">
    <cfRule type="cellIs" priority="1" dxfId="0" operator="lessThan" stopIfTrue="1">
      <formula>0</formula>
    </cfRule>
  </conditionalFormatting>
  <printOptions horizontalCentered="1"/>
  <pageMargins left="0" right="0" top="0.7874015748031497" bottom="0.7874015748031497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  <rowBreaks count="1" manualBreakCount="1">
    <brk id="2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8"/>
  <sheetViews>
    <sheetView showOutlineSymbols="0" zoomScalePageLayoutView="0" workbookViewId="0" topLeftCell="A1">
      <selection activeCell="G27" sqref="G27"/>
    </sheetView>
  </sheetViews>
  <sheetFormatPr defaultColWidth="9.00390625" defaultRowHeight="12.75"/>
  <cols>
    <col min="1" max="1" width="16.75390625" style="0" customWidth="1"/>
    <col min="2" max="2" width="23.00390625" style="12" customWidth="1"/>
    <col min="3" max="3" width="6.875" style="0" customWidth="1"/>
    <col min="4" max="4" width="5.375" style="0" customWidth="1"/>
    <col min="5" max="12" width="7.00390625" style="0" customWidth="1"/>
    <col min="13" max="13" width="7.25390625" style="0" customWidth="1"/>
    <col min="14" max="14" width="11.75390625" style="18" customWidth="1"/>
    <col min="15" max="16" width="0" style="14" hidden="1" customWidth="1"/>
    <col min="17" max="18" width="0" style="0" hidden="1" customWidth="1"/>
    <col min="19" max="19" width="9.125" style="14" customWidth="1"/>
    <col min="20" max="20" width="5.00390625" style="0" customWidth="1"/>
  </cols>
  <sheetData>
    <row r="1" spans="1:14" ht="23.25">
      <c r="A1" s="220" t="s">
        <v>101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ht="14.25" customHeight="1" thickBo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"/>
    </row>
    <row r="3" spans="1:19" s="6" customFormat="1" ht="19.5" customHeight="1">
      <c r="A3" s="221" t="s">
        <v>0</v>
      </c>
      <c r="B3" s="223" t="s">
        <v>1</v>
      </c>
      <c r="C3" s="223" t="s">
        <v>4</v>
      </c>
      <c r="D3" s="225" t="s">
        <v>5</v>
      </c>
      <c r="E3" s="227" t="s">
        <v>2</v>
      </c>
      <c r="F3" s="228"/>
      <c r="G3" s="228"/>
      <c r="H3" s="5"/>
      <c r="I3" s="229" t="s">
        <v>3</v>
      </c>
      <c r="J3" s="230"/>
      <c r="K3" s="230"/>
      <c r="L3" s="230"/>
      <c r="M3" s="221" t="s">
        <v>9</v>
      </c>
      <c r="N3" s="231" t="s">
        <v>10</v>
      </c>
      <c r="O3" s="54"/>
      <c r="P3" s="54"/>
      <c r="Q3" s="6" t="s">
        <v>22</v>
      </c>
      <c r="R3" s="6" t="s">
        <v>24</v>
      </c>
      <c r="S3" s="233" t="s">
        <v>104</v>
      </c>
    </row>
    <row r="4" spans="1:19" s="6" customFormat="1" ht="19.5" customHeight="1" thickBot="1">
      <c r="A4" s="222"/>
      <c r="B4" s="224"/>
      <c r="C4" s="224"/>
      <c r="D4" s="226"/>
      <c r="E4" s="7" t="s">
        <v>6</v>
      </c>
      <c r="F4" s="8" t="s">
        <v>7</v>
      </c>
      <c r="G4" s="8" t="s">
        <v>8</v>
      </c>
      <c r="H4" s="9" t="s">
        <v>2</v>
      </c>
      <c r="I4" s="10" t="s">
        <v>6</v>
      </c>
      <c r="J4" s="8" t="s">
        <v>7</v>
      </c>
      <c r="K4" s="8" t="s">
        <v>8</v>
      </c>
      <c r="L4" s="11" t="s">
        <v>3</v>
      </c>
      <c r="M4" s="222"/>
      <c r="N4" s="235"/>
      <c r="O4" s="54" t="s">
        <v>21</v>
      </c>
      <c r="P4" s="54" t="s">
        <v>20</v>
      </c>
      <c r="Q4" s="6" t="s">
        <v>23</v>
      </c>
      <c r="R4" s="6" t="s">
        <v>25</v>
      </c>
      <c r="S4" s="234"/>
    </row>
    <row r="5" spans="1:19" s="6" customFormat="1" ht="18.75" customHeight="1">
      <c r="A5" s="46" t="s">
        <v>32</v>
      </c>
      <c r="B5" s="47" t="s">
        <v>77</v>
      </c>
      <c r="C5" s="48">
        <v>93.65</v>
      </c>
      <c r="D5" s="88">
        <v>1998</v>
      </c>
      <c r="E5" s="58"/>
      <c r="F5" s="49"/>
      <c r="G5" s="49">
        <v>126</v>
      </c>
      <c r="H5" s="53">
        <v>126</v>
      </c>
      <c r="I5" s="52"/>
      <c r="J5" s="49"/>
      <c r="K5" s="49">
        <v>161</v>
      </c>
      <c r="L5" s="51">
        <v>161</v>
      </c>
      <c r="M5" s="50">
        <v>287</v>
      </c>
      <c r="N5" s="62">
        <v>327.9262</v>
      </c>
      <c r="O5" s="106">
        <f>IF(P5&lt;18,30,IF(P5&lt;21,20,0))</f>
        <v>30</v>
      </c>
      <c r="P5" s="106">
        <f>2015-D5</f>
        <v>17</v>
      </c>
      <c r="Q5" s="107" t="e">
        <f>RANK(N5,$N$8:$N$13)</f>
        <v>#N/A</v>
      </c>
      <c r="R5" s="108"/>
      <c r="S5" s="138">
        <f aca="true" t="shared" si="0" ref="S5:S14">RANK(N5,$N$5:$N$14)</f>
        <v>1</v>
      </c>
    </row>
    <row r="6" spans="1:19" s="6" customFormat="1" ht="18.75" customHeight="1">
      <c r="A6" s="78" t="s">
        <v>41</v>
      </c>
      <c r="B6" s="79" t="s">
        <v>45</v>
      </c>
      <c r="C6" s="80">
        <v>76.5</v>
      </c>
      <c r="D6" s="89">
        <v>1999</v>
      </c>
      <c r="E6" s="59">
        <v>85</v>
      </c>
      <c r="F6" s="33">
        <v>88</v>
      </c>
      <c r="G6" s="33">
        <v>90</v>
      </c>
      <c r="H6" s="28">
        <v>90</v>
      </c>
      <c r="I6" s="32">
        <v>106</v>
      </c>
      <c r="J6" s="33">
        <v>-108</v>
      </c>
      <c r="K6" s="33">
        <v>109</v>
      </c>
      <c r="L6" s="34">
        <v>109</v>
      </c>
      <c r="M6" s="35">
        <v>199</v>
      </c>
      <c r="N6" s="56">
        <v>251.5161</v>
      </c>
      <c r="O6" s="55">
        <f>IF(P6&lt;18,30,IF(P6&lt;21,20,0))</f>
        <v>30</v>
      </c>
      <c r="P6" s="55">
        <f>2015-D6</f>
        <v>16</v>
      </c>
      <c r="Q6" s="17">
        <f>RANK(N6,$N$5:$N$7)</f>
        <v>2</v>
      </c>
      <c r="S6" s="136">
        <f t="shared" si="0"/>
        <v>2</v>
      </c>
    </row>
    <row r="7" spans="1:19" s="6" customFormat="1" ht="18.75" customHeight="1">
      <c r="A7" s="78" t="s">
        <v>80</v>
      </c>
      <c r="B7" s="79" t="s">
        <v>81</v>
      </c>
      <c r="C7" s="80">
        <v>57.1</v>
      </c>
      <c r="D7" s="89">
        <v>1999</v>
      </c>
      <c r="E7" s="104">
        <v>71</v>
      </c>
      <c r="F7" s="61">
        <v>74</v>
      </c>
      <c r="G7" s="125">
        <v>-76</v>
      </c>
      <c r="H7" s="28">
        <v>74</v>
      </c>
      <c r="I7" s="105">
        <v>88</v>
      </c>
      <c r="J7" s="61">
        <v>-91</v>
      </c>
      <c r="K7" s="125">
        <v>-91</v>
      </c>
      <c r="L7" s="28">
        <v>88</v>
      </c>
      <c r="M7" s="35">
        <v>162</v>
      </c>
      <c r="N7" s="144">
        <v>249.04260000000002</v>
      </c>
      <c r="O7" s="106"/>
      <c r="P7" s="106"/>
      <c r="Q7" s="107"/>
      <c r="R7" s="108"/>
      <c r="S7" s="136">
        <f t="shared" si="0"/>
        <v>3</v>
      </c>
    </row>
    <row r="8" spans="1:19" s="6" customFormat="1" ht="18.75" customHeight="1">
      <c r="A8" s="78" t="s">
        <v>27</v>
      </c>
      <c r="B8" s="79" t="s">
        <v>46</v>
      </c>
      <c r="C8" s="80">
        <v>115.8</v>
      </c>
      <c r="D8" s="89">
        <v>1998</v>
      </c>
      <c r="E8" s="154">
        <v>95</v>
      </c>
      <c r="F8" s="86">
        <v>100</v>
      </c>
      <c r="G8" s="152">
        <v>105</v>
      </c>
      <c r="H8" s="83">
        <v>105</v>
      </c>
      <c r="I8" s="151">
        <v>120</v>
      </c>
      <c r="J8" s="86">
        <v>125</v>
      </c>
      <c r="K8" s="152">
        <v>130</v>
      </c>
      <c r="L8" s="83">
        <v>130</v>
      </c>
      <c r="M8" s="141">
        <v>235</v>
      </c>
      <c r="N8" s="142">
        <v>248.98250000000002</v>
      </c>
      <c r="O8" s="106"/>
      <c r="P8" s="106"/>
      <c r="Q8" s="107"/>
      <c r="R8" s="108"/>
      <c r="S8" s="136">
        <f t="shared" si="0"/>
        <v>4</v>
      </c>
    </row>
    <row r="9" spans="1:19" s="6" customFormat="1" ht="18.75" customHeight="1">
      <c r="A9" s="78" t="s">
        <v>69</v>
      </c>
      <c r="B9" s="79" t="s">
        <v>45</v>
      </c>
      <c r="C9" s="80">
        <v>62.4</v>
      </c>
      <c r="D9" s="89">
        <v>2000</v>
      </c>
      <c r="E9" s="59">
        <v>73</v>
      </c>
      <c r="F9" s="33">
        <v>75</v>
      </c>
      <c r="G9" s="33">
        <v>-77</v>
      </c>
      <c r="H9" s="28">
        <v>75</v>
      </c>
      <c r="I9" s="32">
        <v>90</v>
      </c>
      <c r="J9" s="33">
        <v>92</v>
      </c>
      <c r="K9" s="33">
        <v>-95</v>
      </c>
      <c r="L9" s="34">
        <v>92</v>
      </c>
      <c r="M9" s="35">
        <v>167</v>
      </c>
      <c r="N9" s="56">
        <v>240.4132</v>
      </c>
      <c r="O9" s="55">
        <f>IF(P9&lt;18,30,IF(P9&lt;21,20,0))</f>
        <v>30</v>
      </c>
      <c r="P9" s="55">
        <f>2015-D9</f>
        <v>15</v>
      </c>
      <c r="Q9" s="17" t="e">
        <f>RANK(N9,$N$5:$N$7)</f>
        <v>#N/A</v>
      </c>
      <c r="S9" s="136">
        <f t="shared" si="0"/>
        <v>5</v>
      </c>
    </row>
    <row r="10" spans="1:19" s="6" customFormat="1" ht="18.75" customHeight="1">
      <c r="A10" s="78" t="s">
        <v>82</v>
      </c>
      <c r="B10" s="79" t="s">
        <v>81</v>
      </c>
      <c r="C10" s="80">
        <v>48.9</v>
      </c>
      <c r="D10" s="89">
        <v>2000</v>
      </c>
      <c r="E10" s="104">
        <v>58</v>
      </c>
      <c r="F10" s="61">
        <v>60</v>
      </c>
      <c r="G10" s="125">
        <v>-62</v>
      </c>
      <c r="H10" s="28">
        <v>60</v>
      </c>
      <c r="I10" s="105">
        <v>74</v>
      </c>
      <c r="J10" s="61">
        <v>77</v>
      </c>
      <c r="K10" s="125">
        <v>-79</v>
      </c>
      <c r="L10" s="28">
        <v>77</v>
      </c>
      <c r="M10" s="35">
        <v>137</v>
      </c>
      <c r="N10" s="56">
        <v>239.2979</v>
      </c>
      <c r="O10" s="106"/>
      <c r="P10" s="106"/>
      <c r="Q10" s="107"/>
      <c r="R10" s="108"/>
      <c r="S10" s="136">
        <f t="shared" si="0"/>
        <v>6</v>
      </c>
    </row>
    <row r="11" spans="1:19" s="6" customFormat="1" ht="18.75" customHeight="1">
      <c r="A11" s="31" t="s">
        <v>28</v>
      </c>
      <c r="B11" s="26" t="s">
        <v>46</v>
      </c>
      <c r="C11" s="27">
        <v>74.3</v>
      </c>
      <c r="D11" s="92">
        <v>1998</v>
      </c>
      <c r="E11" s="104">
        <v>77</v>
      </c>
      <c r="F11" s="61">
        <v>82</v>
      </c>
      <c r="G11" s="125">
        <v>86</v>
      </c>
      <c r="H11" s="28">
        <v>86</v>
      </c>
      <c r="I11" s="105">
        <v>-98</v>
      </c>
      <c r="J11" s="61">
        <v>100</v>
      </c>
      <c r="K11" s="125" t="s">
        <v>17</v>
      </c>
      <c r="L11" s="28">
        <v>100</v>
      </c>
      <c r="M11" s="35">
        <v>186</v>
      </c>
      <c r="N11" s="56">
        <v>239.08440000000002</v>
      </c>
      <c r="O11" s="106"/>
      <c r="P11" s="106"/>
      <c r="Q11" s="107"/>
      <c r="R11" s="108"/>
      <c r="S11" s="136">
        <f t="shared" si="0"/>
        <v>7</v>
      </c>
    </row>
    <row r="12" spans="1:19" s="6" customFormat="1" ht="18.75" customHeight="1">
      <c r="A12" s="31" t="s">
        <v>83</v>
      </c>
      <c r="B12" s="26" t="s">
        <v>81</v>
      </c>
      <c r="C12" s="27">
        <v>57.7</v>
      </c>
      <c r="D12" s="92">
        <v>2001</v>
      </c>
      <c r="E12" s="104">
        <v>55</v>
      </c>
      <c r="F12" s="61">
        <v>59</v>
      </c>
      <c r="G12" s="125">
        <v>60</v>
      </c>
      <c r="H12" s="28">
        <v>60</v>
      </c>
      <c r="I12" s="105">
        <v>75</v>
      </c>
      <c r="J12" s="61">
        <v>78</v>
      </c>
      <c r="K12" s="125">
        <v>-79</v>
      </c>
      <c r="L12" s="28">
        <v>78</v>
      </c>
      <c r="M12" s="35">
        <v>138</v>
      </c>
      <c r="N12" s="56">
        <v>210.45</v>
      </c>
      <c r="O12" s="106"/>
      <c r="P12" s="106"/>
      <c r="Q12" s="107"/>
      <c r="R12" s="108"/>
      <c r="S12" s="136">
        <f t="shared" si="0"/>
        <v>8</v>
      </c>
    </row>
    <row r="13" spans="1:20" s="108" customFormat="1" ht="18.75" customHeight="1">
      <c r="A13" s="31" t="s">
        <v>86</v>
      </c>
      <c r="B13" s="26" t="s">
        <v>87</v>
      </c>
      <c r="C13" s="27">
        <v>88.1</v>
      </c>
      <c r="D13" s="92">
        <v>1999</v>
      </c>
      <c r="E13" s="104">
        <v>68</v>
      </c>
      <c r="F13" s="61">
        <v>72</v>
      </c>
      <c r="G13" s="125">
        <v>-75</v>
      </c>
      <c r="H13" s="28">
        <v>72</v>
      </c>
      <c r="I13" s="105">
        <v>90</v>
      </c>
      <c r="J13" s="61">
        <v>-95</v>
      </c>
      <c r="K13" s="125">
        <v>-95</v>
      </c>
      <c r="L13" s="28">
        <v>90</v>
      </c>
      <c r="M13" s="35">
        <v>162</v>
      </c>
      <c r="N13" s="144">
        <v>190.269</v>
      </c>
      <c r="O13" s="106"/>
      <c r="P13" s="106"/>
      <c r="Q13" s="107"/>
      <c r="S13" s="136">
        <f t="shared" si="0"/>
        <v>9</v>
      </c>
      <c r="T13" s="6"/>
    </row>
    <row r="14" spans="1:19" s="6" customFormat="1" ht="18.75" customHeight="1" thickBot="1">
      <c r="A14" s="74" t="s">
        <v>79</v>
      </c>
      <c r="B14" s="75" t="s">
        <v>26</v>
      </c>
      <c r="C14" s="90">
        <v>45.6</v>
      </c>
      <c r="D14" s="91">
        <v>2005</v>
      </c>
      <c r="E14" s="110">
        <v>20</v>
      </c>
      <c r="F14" s="111">
        <v>-23</v>
      </c>
      <c r="G14" s="112">
        <v>23</v>
      </c>
      <c r="H14" s="77">
        <v>23</v>
      </c>
      <c r="I14" s="113">
        <v>25</v>
      </c>
      <c r="J14" s="111">
        <v>29</v>
      </c>
      <c r="K14" s="112">
        <v>32</v>
      </c>
      <c r="L14" s="77">
        <v>32</v>
      </c>
      <c r="M14" s="155">
        <v>55</v>
      </c>
      <c r="N14" s="156">
        <v>102.3165</v>
      </c>
      <c r="O14" s="106"/>
      <c r="P14" s="106"/>
      <c r="Q14" s="107"/>
      <c r="R14" s="108"/>
      <c r="S14" s="137">
        <f t="shared" si="0"/>
        <v>10</v>
      </c>
    </row>
    <row r="15" spans="1:20" s="18" customFormat="1" ht="12.75">
      <c r="A15"/>
      <c r="B15" s="12"/>
      <c r="C15"/>
      <c r="D15"/>
      <c r="E15"/>
      <c r="F15"/>
      <c r="G15"/>
      <c r="H15" s="25"/>
      <c r="I15"/>
      <c r="J15"/>
      <c r="K15"/>
      <c r="L15" s="24"/>
      <c r="M15" s="24"/>
      <c r="O15" s="14"/>
      <c r="P15" s="14"/>
      <c r="Q15"/>
      <c r="R15"/>
      <c r="S15" s="14"/>
      <c r="T15"/>
    </row>
    <row r="16" spans="1:20" s="18" customFormat="1" ht="12.75">
      <c r="A16" t="s">
        <v>44</v>
      </c>
      <c r="B16" s="12"/>
      <c r="C16"/>
      <c r="D16"/>
      <c r="E16"/>
      <c r="F16"/>
      <c r="G16"/>
      <c r="H16"/>
      <c r="I16"/>
      <c r="J16"/>
      <c r="K16"/>
      <c r="L16" s="24"/>
      <c r="M16" s="24"/>
      <c r="O16" s="14"/>
      <c r="P16" s="14"/>
      <c r="Q16"/>
      <c r="R16"/>
      <c r="S16" s="14"/>
      <c r="T16"/>
    </row>
    <row r="18" ht="12.75">
      <c r="A18" t="s">
        <v>68</v>
      </c>
    </row>
  </sheetData>
  <sheetProtection/>
  <mergeCells count="10">
    <mergeCell ref="A1:N1"/>
    <mergeCell ref="E3:G3"/>
    <mergeCell ref="I3:L3"/>
    <mergeCell ref="S3:S4"/>
    <mergeCell ref="A3:A4"/>
    <mergeCell ref="B3:B4"/>
    <mergeCell ref="C3:C4"/>
    <mergeCell ref="D3:D4"/>
    <mergeCell ref="M3:M4"/>
    <mergeCell ref="N3:N4"/>
  </mergeCells>
  <conditionalFormatting sqref="E14:G14">
    <cfRule type="cellIs" priority="3" dxfId="2" operator="lessThan" stopIfTrue="1">
      <formula>0</formula>
    </cfRule>
  </conditionalFormatting>
  <printOptions horizontalCentered="1"/>
  <pageMargins left="0" right="0" top="0" bottom="0" header="0" footer="0"/>
  <pageSetup fitToWidth="2" horizontalDpi="300" verticalDpi="300" orientation="landscape" pageOrder="overThenDown" paperSize="9" scale="9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burgar</dc:creator>
  <cp:keywords/>
  <dc:description/>
  <cp:lastModifiedBy>Uzivatel</cp:lastModifiedBy>
  <cp:lastPrinted>2015-10-10T17:24:13Z</cp:lastPrinted>
  <dcterms:created xsi:type="dcterms:W3CDTF">2002-10-19T15:36:27Z</dcterms:created>
  <dcterms:modified xsi:type="dcterms:W3CDTF">2015-10-10T19:28:48Z</dcterms:modified>
  <cp:category/>
  <cp:version/>
  <cp:contentType/>
  <cp:contentStatus/>
</cp:coreProperties>
</file>